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annemarievollebregt/Downloads/"/>
    </mc:Choice>
  </mc:AlternateContent>
  <xr:revisionPtr revIDLastSave="0" documentId="8_{008756EB-ED31-0249-96A9-3C16F41CC97E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Voorblad Begroting" sheetId="2" r:id="rId1"/>
    <sheet name="Begroting" sheetId="1" r:id="rId2"/>
  </sheets>
  <definedNames>
    <definedName name="_xlnm.Print_Area" localSheetId="1">Begroting!$A$1:$K$208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G55" i="2"/>
  <c r="G54" i="2"/>
  <c r="G53" i="2"/>
  <c r="G52" i="2"/>
  <c r="G50" i="2"/>
  <c r="G49" i="2"/>
  <c r="G47" i="2"/>
  <c r="G46" i="2"/>
  <c r="G45" i="2"/>
  <c r="G44" i="2"/>
  <c r="G42" i="2"/>
  <c r="G41" i="2"/>
  <c r="I208" i="1"/>
  <c r="I201" i="1"/>
  <c r="I189" i="1"/>
  <c r="I170" i="1"/>
  <c r="I147" i="1"/>
  <c r="G51" i="2" s="1"/>
  <c r="I140" i="1"/>
  <c r="I132" i="1"/>
  <c r="I115" i="1"/>
  <c r="G48" i="2" s="1"/>
  <c r="I94" i="1"/>
  <c r="I85" i="1"/>
  <c r="I78" i="1"/>
  <c r="I65" i="1"/>
  <c r="I54" i="1"/>
  <c r="G43" i="2" s="1"/>
  <c r="I34" i="1"/>
  <c r="I24" i="1"/>
  <c r="E65" i="2"/>
  <c r="G33" i="1"/>
  <c r="G32" i="1"/>
  <c r="G31" i="1"/>
  <c r="C80" i="2"/>
  <c r="G56" i="2" l="1"/>
  <c r="G169" i="1"/>
  <c r="G64" i="1"/>
  <c r="G106" i="1"/>
  <c r="G105" i="1"/>
  <c r="G92" i="1"/>
  <c r="G113" i="1"/>
  <c r="G153" i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G184" i="1"/>
  <c r="G183" i="1"/>
  <c r="G186" i="1"/>
  <c r="G165" i="1"/>
  <c r="G166" i="1"/>
  <c r="G160" i="1"/>
  <c r="G159" i="1"/>
  <c r="G158" i="1"/>
  <c r="G157" i="1"/>
  <c r="G156" i="1"/>
  <c r="K140" i="1"/>
  <c r="G135" i="1"/>
  <c r="G136" i="1"/>
  <c r="G137" i="1"/>
  <c r="G138" i="1"/>
  <c r="G139" i="1"/>
  <c r="G121" i="1"/>
  <c r="G187" i="1"/>
  <c r="G39" i="1"/>
  <c r="C95" i="2"/>
  <c r="C101" i="2"/>
  <c r="C9" i="1"/>
  <c r="G20" i="1"/>
  <c r="G21" i="1"/>
  <c r="G22" i="1"/>
  <c r="G17" i="1"/>
  <c r="G15" i="1"/>
  <c r="G16" i="1"/>
  <c r="G18" i="1"/>
  <c r="G28" i="1"/>
  <c r="G19" i="1"/>
  <c r="G23" i="1"/>
  <c r="G29" i="1"/>
  <c r="G27" i="1"/>
  <c r="G30" i="1"/>
  <c r="G38" i="1"/>
  <c r="G40" i="1"/>
  <c r="G41" i="1"/>
  <c r="G43" i="1"/>
  <c r="G44" i="1"/>
  <c r="G45" i="1"/>
  <c r="G46" i="1"/>
  <c r="G47" i="1"/>
  <c r="G49" i="1"/>
  <c r="G51" i="1"/>
  <c r="G52" i="1"/>
  <c r="G53" i="1"/>
  <c r="G57" i="1"/>
  <c r="G58" i="1"/>
  <c r="G59" i="1"/>
  <c r="G60" i="1"/>
  <c r="G61" i="1"/>
  <c r="G62" i="1"/>
  <c r="G63" i="1"/>
  <c r="G68" i="1"/>
  <c r="G69" i="1"/>
  <c r="G70" i="1"/>
  <c r="G71" i="1"/>
  <c r="G72" i="1"/>
  <c r="G73" i="1"/>
  <c r="G74" i="1"/>
  <c r="G75" i="1"/>
  <c r="G76" i="1"/>
  <c r="G77" i="1"/>
  <c r="G81" i="1"/>
  <c r="G82" i="1"/>
  <c r="G83" i="1"/>
  <c r="G84" i="1"/>
  <c r="G88" i="1"/>
  <c r="G89" i="1"/>
  <c r="G90" i="1"/>
  <c r="G91" i="1"/>
  <c r="G93" i="1"/>
  <c r="G97" i="1"/>
  <c r="G98" i="1"/>
  <c r="G99" i="1"/>
  <c r="G100" i="1"/>
  <c r="G101" i="1"/>
  <c r="G102" i="1"/>
  <c r="G103" i="1"/>
  <c r="G104" i="1"/>
  <c r="G107" i="1"/>
  <c r="G108" i="1"/>
  <c r="G109" i="1"/>
  <c r="G110" i="1"/>
  <c r="G111" i="1"/>
  <c r="G112" i="1"/>
  <c r="G114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43" i="1"/>
  <c r="G144" i="1"/>
  <c r="G145" i="1"/>
  <c r="G146" i="1"/>
  <c r="G150" i="1"/>
  <c r="G151" i="1"/>
  <c r="G162" i="1"/>
  <c r="G163" i="1"/>
  <c r="G152" i="1"/>
  <c r="G154" i="1"/>
  <c r="G161" i="1"/>
  <c r="G164" i="1"/>
  <c r="G167" i="1"/>
  <c r="G168" i="1"/>
  <c r="G173" i="1"/>
  <c r="G174" i="1"/>
  <c r="G175" i="1"/>
  <c r="G176" i="1"/>
  <c r="G177" i="1"/>
  <c r="G178" i="1"/>
  <c r="G179" i="1"/>
  <c r="G185" i="1"/>
  <c r="G180" i="1"/>
  <c r="G181" i="1"/>
  <c r="G188" i="1"/>
  <c r="G192" i="1"/>
  <c r="G193" i="1"/>
  <c r="G194" i="1"/>
  <c r="G195" i="1"/>
  <c r="G196" i="1"/>
  <c r="G197" i="1"/>
  <c r="G198" i="1"/>
  <c r="G199" i="1"/>
  <c r="G200" i="1"/>
  <c r="G204" i="1"/>
  <c r="G205" i="1"/>
  <c r="G206" i="1"/>
  <c r="G207" i="1"/>
  <c r="K24" i="1"/>
  <c r="K34" i="1"/>
  <c r="K54" i="1"/>
  <c r="K65" i="1"/>
  <c r="K78" i="1"/>
  <c r="K85" i="1"/>
  <c r="K94" i="1"/>
  <c r="K115" i="1"/>
  <c r="K132" i="1"/>
  <c r="K147" i="1"/>
  <c r="K170" i="1"/>
  <c r="K189" i="1"/>
  <c r="K201" i="1"/>
  <c r="K208" i="1"/>
  <c r="C5" i="1"/>
  <c r="C103" i="2" l="1"/>
  <c r="G78" i="1"/>
  <c r="E45" i="2" s="1"/>
  <c r="G24" i="1"/>
  <c r="E41" i="2" s="1"/>
  <c r="G189" i="1"/>
  <c r="E53" i="2" s="1"/>
  <c r="G170" i="1"/>
  <c r="E52" i="2" s="1"/>
  <c r="G147" i="1"/>
  <c r="E51" i="2" s="1"/>
  <c r="G94" i="1"/>
  <c r="E47" i="2" s="1"/>
  <c r="G34" i="1"/>
  <c r="E42" i="2" s="1"/>
  <c r="G65" i="2" s="1"/>
  <c r="G115" i="1"/>
  <c r="E48" i="2" s="1"/>
  <c r="G208" i="1"/>
  <c r="E55" i="2" s="1"/>
  <c r="G132" i="1"/>
  <c r="E49" i="2" s="1"/>
  <c r="G65" i="1"/>
  <c r="E44" i="2" s="1"/>
  <c r="G201" i="1"/>
  <c r="E54" i="2" s="1"/>
  <c r="G85" i="1"/>
  <c r="E46" i="2" s="1"/>
  <c r="G54" i="1"/>
  <c r="E43" i="2" s="1"/>
  <c r="G140" i="1"/>
  <c r="E50" i="2" s="1"/>
  <c r="E93" i="2" l="1"/>
  <c r="E100" i="2"/>
  <c r="E56" i="2"/>
  <c r="E59" i="2" l="1"/>
  <c r="E60" i="2" s="1"/>
  <c r="G59" i="2" s="1"/>
  <c r="E63" i="2"/>
  <c r="E64" i="2"/>
  <c r="G64" i="2" s="1"/>
  <c r="G63" i="2"/>
  <c r="E98" i="2"/>
  <c r="E75" i="2"/>
  <c r="E86" i="2"/>
  <c r="E84" i="2"/>
  <c r="E77" i="2"/>
  <c r="E99" i="2"/>
  <c r="E87" i="2"/>
  <c r="E88" i="2"/>
  <c r="E90" i="2"/>
  <c r="E85" i="2"/>
  <c r="E78" i="2"/>
  <c r="E83" i="2"/>
  <c r="E79" i="2"/>
  <c r="G66" i="2" l="1"/>
  <c r="E101" i="2"/>
  <c r="G60" i="2"/>
  <c r="G68" i="2" s="1"/>
  <c r="E66" i="2"/>
  <c r="E68" i="2" s="1"/>
  <c r="E91" i="2"/>
  <c r="E94" i="2"/>
  <c r="E92" i="2"/>
  <c r="E89" i="2"/>
  <c r="E76" i="2"/>
  <c r="E80" i="2" s="1"/>
  <c r="E95" i="2" l="1"/>
  <c r="E10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van Beek</author>
  </authors>
  <commentList>
    <comment ref="B59" authorId="0" shapeId="0" xr:uid="{13AD6D37-DE28-4633-B93E-8C42B53B6F43}">
      <text>
        <r>
          <rPr>
            <b/>
            <sz val="9"/>
            <color indexed="81"/>
            <rFont val="Tahoma"/>
            <family val="2"/>
          </rPr>
          <t xml:space="preserve">Voor de berekening van het onvoorzien blijven de ontwikkelingskosten en de  kosten voor beeld-, auteurs- én muziekrechten buiten beschouwing. </t>
        </r>
      </text>
    </comment>
  </commentList>
</comments>
</file>

<file path=xl/sharedStrings.xml><?xml version="1.0" encoding="utf-8"?>
<sst xmlns="http://schemas.openxmlformats.org/spreadsheetml/2006/main" count="689" uniqueCount="403">
  <si>
    <t>02.07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</si>
  <si>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</si>
  <si>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</si>
  <si>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</si>
  <si>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</si>
  <si>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</si>
  <si>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</si>
  <si>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</si>
  <si>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</si>
  <si>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</si>
  <si>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</si>
  <si>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</si>
  <si>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</si>
  <si>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</si>
  <si>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</si>
  <si>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</si>
  <si>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</si>
  <si>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</si>
  <si>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</si>
  <si>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</si>
  <si>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</si>
  <si>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</si>
  <si>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</si>
  <si>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</si>
  <si>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</si>
  <si>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</si>
  <si>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</si>
  <si>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</si>
  <si>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</si>
  <si>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</si>
  <si>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</si>
  <si>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</si>
  <si>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</si>
  <si>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</si>
  <si>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</si>
  <si>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</si>
  <si>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</si>
  <si>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</si>
  <si>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</si>
  <si>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</si>
  <si>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</si>
  <si>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</si>
  <si>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</si>
  <si>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</si>
  <si>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</si>
  <si>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</si>
  <si>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</si>
  <si>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11.03</t>
  </si>
  <si>
    <t>11.04</t>
  </si>
  <si>
    <t>Hotelkosten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</si>
  <si>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</si>
  <si>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</si>
  <si>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</si>
  <si>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</si>
  <si>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</si>
  <si>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</si>
  <si>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</si>
  <si>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</si>
  <si>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</si>
  <si>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</si>
  <si>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</si>
  <si>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</si>
  <si>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</si>
  <si>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</si>
  <si>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</si>
  <si>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</si>
  <si>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</si>
  <si>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</si>
  <si>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</si>
  <si>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</si>
  <si>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</si>
  <si>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</si>
  <si>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13.10</t>
  </si>
  <si>
    <t>14.</t>
  </si>
  <si>
    <t>VERZEKERINGEN</t>
  </si>
  <si>
    <t>14.01</t>
  </si>
  <si>
    <t>Productie-, negatief- en FPI-verzekering</t>
  </si>
  <si>
    <t>14.02</t>
  </si>
  <si>
    <t>Medische keuringen</t>
  </si>
  <si>
    <t>14.03</t>
  </si>
  <si>
    <t>WA-verzekering</t>
  </si>
  <si>
    <t>14.04</t>
  </si>
  <si>
    <t>15.</t>
  </si>
  <si>
    <t>Alle bedragen zijn excl. omzetbelasting/BTW.</t>
  </si>
  <si>
    <t>01.</t>
  </si>
  <si>
    <t>01.01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</si>
  <si>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</si>
  <si>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</si>
  <si>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</si>
  <si>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</si>
  <si>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</si>
  <si>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</si>
  <si>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</si>
  <si>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</si>
  <si>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</si>
  <si>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</si>
  <si>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</si>
  <si>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</si>
  <si>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</si>
  <si>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</si>
  <si>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</si>
  <si>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%</t>
  </si>
  <si>
    <t>SUBTOTAAL PRODUCTIE</t>
  </si>
  <si>
    <t>TOTALE PRODUCTIEKOSTEN</t>
  </si>
  <si>
    <t>Vertoningsduur (in minuten):</t>
  </si>
  <si>
    <t>10.01</t>
  </si>
  <si>
    <t>10.02</t>
  </si>
  <si>
    <t>10.03</t>
  </si>
  <si>
    <t>10.04</t>
  </si>
  <si>
    <t>10.05</t>
  </si>
  <si>
    <t>Back-ups / archivering</t>
  </si>
  <si>
    <t>01.08</t>
  </si>
  <si>
    <t>01.09</t>
  </si>
  <si>
    <t>03.04</t>
  </si>
  <si>
    <t>03.05</t>
  </si>
  <si>
    <t>03.06</t>
  </si>
  <si>
    <t>04.08</t>
  </si>
  <si>
    <t>05.08</t>
  </si>
  <si>
    <t>05.09</t>
  </si>
  <si>
    <t>05.10</t>
  </si>
  <si>
    <t>06.02</t>
  </si>
  <si>
    <t>08.05</t>
  </si>
  <si>
    <t>08.06</t>
  </si>
  <si>
    <t>08.07</t>
  </si>
  <si>
    <t>13.11</t>
  </si>
  <si>
    <t>13.12</t>
  </si>
  <si>
    <t>14.05</t>
  </si>
  <si>
    <t>14.06</t>
  </si>
  <si>
    <t>14.07</t>
  </si>
  <si>
    <t>dagen</t>
  </si>
  <si>
    <t>Totaal</t>
  </si>
  <si>
    <t>begroting</t>
  </si>
  <si>
    <t>04.02</t>
  </si>
  <si>
    <t>04.03</t>
  </si>
  <si>
    <t>04.04</t>
  </si>
  <si>
    <t>06.03</t>
  </si>
  <si>
    <t>06.04</t>
  </si>
  <si>
    <t>Vervaardiging DCP</t>
  </si>
  <si>
    <t>Projecties en screenings</t>
  </si>
  <si>
    <t>minuten</t>
  </si>
  <si>
    <t>Opnamemateriaal: (Bijv 16mm, 35mm, HD CAM, etc)</t>
  </si>
  <si>
    <t>Premierekosten</t>
  </si>
  <si>
    <t>Vertoningsdrager: (Bijv 16mm, 35mm, HD CAM, DCP etc)</t>
  </si>
  <si>
    <t>Titel (eventueel werktitel)</t>
  </si>
  <si>
    <t>Scenarist (-en)</t>
  </si>
  <si>
    <t>Regisseur (-s)</t>
  </si>
  <si>
    <t>Producent / productiemaatschappij</t>
  </si>
  <si>
    <t>Begrotingsversie</t>
  </si>
  <si>
    <t>Opnameratio</t>
  </si>
  <si>
    <t>1:</t>
  </si>
  <si>
    <t>% van subtotaal voor overhead</t>
  </si>
  <si>
    <t>Aantal draaidagen</t>
  </si>
  <si>
    <t>Aantal montagedagen</t>
  </si>
  <si>
    <t>Aantal dagen geluidsnabewerking</t>
  </si>
  <si>
    <t>Aantal uren kleurcorrectie / beeldafwerking</t>
  </si>
  <si>
    <t>werkelijke kosten</t>
  </si>
  <si>
    <t>Nederlands Filmfonds "scenario ontwikkeling"</t>
  </si>
  <si>
    <t>Nederlands Filmfonds "realiseringsbijdrage"</t>
  </si>
  <si>
    <t>Nederlands Filmfonds "overige/anders"</t>
  </si>
  <si>
    <t>Fonds BKVB</t>
  </si>
  <si>
    <t>Staatssteun</t>
  </si>
  <si>
    <t>Bedrag</t>
  </si>
  <si>
    <t>Percentage</t>
  </si>
  <si>
    <t>Marktpartji (-en)</t>
  </si>
  <si>
    <t>Eigen inbreng</t>
  </si>
  <si>
    <t>Totaal Staatssteun</t>
  </si>
  <si>
    <t>Status</t>
  </si>
  <si>
    <t>Totaal eigen inbreng</t>
  </si>
  <si>
    <t>Totaal marktpartij (-en)</t>
  </si>
  <si>
    <t>TOTAAL DEKKINGSPLAN</t>
  </si>
  <si>
    <t>in aanvraag/toegekend</t>
  </si>
  <si>
    <t>A.</t>
  </si>
  <si>
    <t>B.</t>
  </si>
  <si>
    <t>C.</t>
  </si>
  <si>
    <t>toegekend</t>
  </si>
  <si>
    <t>PLANNING WERKZAAMHEDEN</t>
  </si>
  <si>
    <t>PROJECT INFORMATIE</t>
  </si>
  <si>
    <t>APPARATUUR</t>
  </si>
  <si>
    <t>CREW</t>
  </si>
  <si>
    <t>ONTWIKKELINGSKOSTEN</t>
  </si>
  <si>
    <t>17.</t>
  </si>
  <si>
    <t>GELUIDSNABEWERKING</t>
  </si>
  <si>
    <t>18.</t>
  </si>
  <si>
    <t>Props- en kledingverzekering</t>
  </si>
  <si>
    <t>15.01</t>
  </si>
  <si>
    <t>15.02</t>
  </si>
  <si>
    <t>15.03</t>
  </si>
  <si>
    <t>15.04</t>
  </si>
  <si>
    <t>tarief</t>
  </si>
  <si>
    <t>eenheid</t>
  </si>
  <si>
    <t>Locatiescout</t>
  </si>
  <si>
    <t>Drukwerk, papier, kopieerkosten</t>
  </si>
  <si>
    <t>Porti en telefoonkosten</t>
  </si>
  <si>
    <t>Reiskosten</t>
  </si>
  <si>
    <t>Verblijfkosten</t>
  </si>
  <si>
    <t>nachten</t>
  </si>
  <si>
    <t>kilometer</t>
  </si>
  <si>
    <t>allow</t>
  </si>
  <si>
    <t>Overige (graag omschrijven)</t>
  </si>
  <si>
    <t>Productieleider</t>
  </si>
  <si>
    <t>Grip</t>
  </si>
  <si>
    <t>Overige crew</t>
  </si>
  <si>
    <t>Camera departement</t>
  </si>
  <si>
    <t>Productie assistent</t>
  </si>
  <si>
    <t>Still fotograaf</t>
  </si>
  <si>
    <t>Geluidsdepartement</t>
  </si>
  <si>
    <t>Productie departement</t>
  </si>
  <si>
    <t>Body camera</t>
  </si>
  <si>
    <t>Cameratoebehoren</t>
  </si>
  <si>
    <t>Geluidsrecorder</t>
  </si>
  <si>
    <t>Batterijen</t>
  </si>
  <si>
    <t>Lichtpakket</t>
  </si>
  <si>
    <t>MATERIAALKOSTEN</t>
  </si>
  <si>
    <t>16 mm rollen</t>
  </si>
  <si>
    <t>35 mm rollen</t>
  </si>
  <si>
    <t>Digibeta tapes</t>
  </si>
  <si>
    <t>HD cam tapes</t>
  </si>
  <si>
    <t>XD cam tapes</t>
  </si>
  <si>
    <t>stuks</t>
  </si>
  <si>
    <t>rollen</t>
  </si>
  <si>
    <t>SD Cards</t>
  </si>
  <si>
    <t>Mini DV Tapes</t>
  </si>
  <si>
    <t>DVHD Tapes</t>
  </si>
  <si>
    <t>Hard Discs t.b.v. opname</t>
  </si>
  <si>
    <t>Parkeervergunningen</t>
  </si>
  <si>
    <t>Filmvergunningen</t>
  </si>
  <si>
    <t xml:space="preserve">Montage assistent 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</si>
  <si>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</si>
  <si>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</si>
  <si>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</si>
  <si>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</si>
  <si>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</si>
  <si>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</si>
  <si>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</si>
  <si>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</si>
  <si>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</si>
  <si>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</si>
  <si>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</si>
  <si>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</si>
  <si>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</si>
  <si>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</si>
  <si>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Representatie en cadeau´s</t>
  </si>
  <si>
    <t>M &amp; E tracks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</si>
  <si>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</si>
  <si>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</si>
  <si>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</si>
  <si>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</si>
  <si>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</si>
  <si>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</si>
  <si>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Musici t.b.v. opname muziek</t>
  </si>
  <si>
    <t>Geluidsopnamestudio t.b.v. opname muziek</t>
  </si>
  <si>
    <t>kilometers</t>
  </si>
  <si>
    <t>Benzine/diesel</t>
  </si>
  <si>
    <t>Overgewicht vliegen</t>
  </si>
  <si>
    <t>Promotie en marketing consultant</t>
  </si>
  <si>
    <t>Ontwerp poster / flyer</t>
  </si>
  <si>
    <t>Drukkosten poster / flyer</t>
  </si>
  <si>
    <t>14.08</t>
  </si>
  <si>
    <t>Extra fotografie</t>
  </si>
  <si>
    <t>Website</t>
  </si>
  <si>
    <t>Ontwerp en afwerking teaser</t>
  </si>
  <si>
    <t>Ontwerp en afwerking trailer</t>
  </si>
  <si>
    <t>SPECIFICATIE PROJECTBEGROTING</t>
  </si>
  <si>
    <t>SAMENVATTING PROJECTBEGROTING</t>
  </si>
  <si>
    <t>% van subtotaal (min. 5% en max. 10%)</t>
  </si>
  <si>
    <t>% van subtotaal voor producersfee (min. 7,5% en max. 10%)</t>
  </si>
  <si>
    <t>Cultuurparticipatie, Mondriaan Stichting, AFK, e.d.</t>
  </si>
  <si>
    <t>Deferment producent</t>
  </si>
  <si>
    <t>BEELDBEWERKING</t>
  </si>
  <si>
    <t>09.06</t>
  </si>
  <si>
    <t>14.09</t>
  </si>
  <si>
    <t>maanden</t>
  </si>
  <si>
    <t>DVD's, Blu Ray's e.d.</t>
  </si>
  <si>
    <t>Productiemaatschappij</t>
  </si>
  <si>
    <t>Datum van begroting</t>
  </si>
  <si>
    <t>BEGROTING DOCUMENTAIRE</t>
  </si>
  <si>
    <t>Distributeur (graag omschrijven)</t>
  </si>
  <si>
    <t>Museum e.d. (graag omschrijven)</t>
  </si>
  <si>
    <t>Private Investeerders (graag omschrijven)</t>
  </si>
  <si>
    <t>Voertaal</t>
  </si>
  <si>
    <t>Investering producent</t>
  </si>
  <si>
    <t>Sales Agent (graag omschrijven)</t>
  </si>
  <si>
    <t>Archiefkosten</t>
  </si>
  <si>
    <t>Representatiekosten</t>
  </si>
  <si>
    <t>Scenarist</t>
  </si>
  <si>
    <t>Regisseur (ontwikkeling)</t>
  </si>
  <si>
    <t>Regisseur (productie)</t>
  </si>
  <si>
    <t>Regisseur (postproductie)</t>
  </si>
  <si>
    <t>Line producer (buitenland)</t>
  </si>
  <si>
    <t>Camera-assistent</t>
  </si>
  <si>
    <t>Belichter</t>
  </si>
  <si>
    <t>Tolk</t>
  </si>
  <si>
    <t>Gelduidstoebehoren (zenders)</t>
  </si>
  <si>
    <t>Grippakket</t>
  </si>
  <si>
    <t>03.07</t>
  </si>
  <si>
    <t>03.08</t>
  </si>
  <si>
    <t>03.09</t>
  </si>
  <si>
    <t>03.10</t>
  </si>
  <si>
    <t>03.11</t>
  </si>
  <si>
    <t>03.12</t>
  </si>
  <si>
    <t>03.13</t>
  </si>
  <si>
    <t>Locatievergoeding</t>
  </si>
  <si>
    <t>Huur montageset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</si>
  <si>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</si>
  <si>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</si>
  <si>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</si>
  <si>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</si>
  <si>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</si>
  <si>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</si>
  <si>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</si>
  <si>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</si>
  <si>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</si>
  <si>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</si>
  <si>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Ondertiteling t.b.v. Nederlandse versie</t>
  </si>
  <si>
    <t>08.18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</si>
  <si>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</si>
  <si>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</si>
  <si>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</si>
  <si>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</si>
  <si>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</si>
  <si>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</si>
  <si>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</si>
  <si>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</si>
  <si>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Geluidsmixage voor theater</t>
  </si>
  <si>
    <t>Geluidsmixage voor televisie</t>
  </si>
  <si>
    <t>Dolby Digital Surround license fee</t>
  </si>
  <si>
    <t>BEELDRECHTEN</t>
  </si>
  <si>
    <t>Fotomateriaal</t>
  </si>
  <si>
    <t>Beeldrechten Beeld &amp; Geluid</t>
  </si>
  <si>
    <t>Beeldrechten overige uit Nederland</t>
  </si>
  <si>
    <t>Beeldrechten buitenland</t>
  </si>
  <si>
    <t>Visum</t>
  </si>
  <si>
    <t>Carnets</t>
  </si>
  <si>
    <t>Vliegtickets (vul bestemming in)</t>
  </si>
  <si>
    <t>1. (functie passagier)</t>
  </si>
  <si>
    <t>2. (functie passagier)</t>
  </si>
  <si>
    <t>3. (functie passagier)</t>
  </si>
  <si>
    <t>4. (functie passagier)</t>
  </si>
  <si>
    <t>5. (functie passagier)</t>
  </si>
  <si>
    <t>Catering in preproductie</t>
  </si>
  <si>
    <t>Catering in post productie</t>
  </si>
  <si>
    <t>13.13</t>
  </si>
  <si>
    <t>13.14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</si>
  <si>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</si>
  <si>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</si>
  <si>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</si>
  <si>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</si>
  <si>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</si>
  <si>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</si>
  <si>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</si>
  <si>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</si>
  <si>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</si>
  <si>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Festivals en buitenlandse sales</t>
  </si>
  <si>
    <t>Ondertiteling</t>
  </si>
  <si>
    <t>Screeners (DVD, BluRay)</t>
  </si>
  <si>
    <t>Inschrijfkosten</t>
  </si>
  <si>
    <t>Deliveries voor sales agent</t>
  </si>
  <si>
    <t>13.15</t>
  </si>
  <si>
    <t>Huur van productiekantoor (voor uitvoerend productieteam)</t>
  </si>
  <si>
    <t>Accountant</t>
  </si>
  <si>
    <t>Financieringskosten</t>
  </si>
  <si>
    <t>SCENARIO- EN REGIEKOSTEN</t>
  </si>
  <si>
    <t>Proefopnamen</t>
  </si>
  <si>
    <t>LOCATIEKOSTEN</t>
  </si>
  <si>
    <t>Voice over / commentaarstem</t>
  </si>
  <si>
    <t>12.15</t>
  </si>
  <si>
    <t>Parkeerkosten</t>
  </si>
  <si>
    <t>Huur auto</t>
  </si>
  <si>
    <t>UITBRENG EN PUBLICITEIT</t>
  </si>
  <si>
    <t>FINANCIERINGSPLAN</t>
  </si>
  <si>
    <t>CoBO</t>
  </si>
  <si>
    <t xml:space="preserve">CoBO extra </t>
  </si>
  <si>
    <t>Auteursrechten</t>
  </si>
  <si>
    <t>Vervaardigen dvd &amp; blu-ray</t>
  </si>
  <si>
    <t xml:space="preserve">Exports </t>
  </si>
  <si>
    <t>Sound relay</t>
  </si>
  <si>
    <t>Voorbereiding titels plaatsing titels FCP online</t>
  </si>
  <si>
    <t>Nederlandse ondertitels</t>
  </si>
  <si>
    <t>Engelse ondertitels</t>
  </si>
  <si>
    <t>Sejours (3 à 4 personen 45 dagen)</t>
  </si>
  <si>
    <t>Overige catering tijdens opname</t>
  </si>
  <si>
    <t>Transcriptie gesprekken</t>
  </si>
  <si>
    <t xml:space="preserve">ONVOORZIEN* </t>
  </si>
  <si>
    <t>OVERHEAD + PRODUCERSFEE*</t>
  </si>
  <si>
    <t>* 01. ONTWIKKELINGSKOSTEN uitsluiten bij berekening onvoorzien, producersfee en overhead</t>
  </si>
  <si>
    <t>(Publieke) Omroep (graag omschrijven) - ontwikkeling</t>
  </si>
  <si>
    <t>(Publieke) Omroep (graag omschrijven) - omroepbijdrage</t>
  </si>
  <si>
    <t>CoBO - ontwikkeling</t>
  </si>
  <si>
    <t>Researcher (naam invullen)</t>
  </si>
  <si>
    <t>Scriptcoach (naam invullen)</t>
  </si>
  <si>
    <t>Projectcoach (naam invullen)</t>
  </si>
  <si>
    <t>Uitvoerend producent (naam invullen)</t>
  </si>
  <si>
    <t>Cameraman incl. afwerking (naam invullen)</t>
  </si>
  <si>
    <t>Geluidsman (naam invullen)</t>
  </si>
  <si>
    <t>Post productie coordinator (naam invullen)</t>
  </si>
  <si>
    <t>Editor (naam invullen)</t>
  </si>
  <si>
    <t>Geluidsmontage (naam invullen)</t>
  </si>
  <si>
    <t>Componist (naam invullen)</t>
  </si>
  <si>
    <t>Opnameperiode</t>
  </si>
  <si>
    <t>NPO Fonds - ontwikkeling</t>
  </si>
  <si>
    <t>NPO Fonds - realisering</t>
  </si>
  <si>
    <t>17,5% sleutel documentaire (met een maximum van € 10.000)</t>
  </si>
  <si>
    <t>interne kostenn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</si>
</sst>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-&quot;€&quot;\ * #,##0.00_-;_-&quot;€&quot;\ * #,##0.00\-;_-&quot;€&quot;\ * &quot;-&quot;??_-;_-@_-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6" fontId="2" fillId="0" borderId="0" xfId="2" applyFont="1" applyAlignment="1">
      <alignment horizontal="center"/>
    </xf>
    <xf numFmtId="166" fontId="3" fillId="0" borderId="0" xfId="2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6" fontId="3" fillId="0" borderId="0" xfId="2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166" fontId="2" fillId="0" borderId="0" xfId="2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167" fontId="3" fillId="0" borderId="9" xfId="0" applyNumberFormat="1" applyFont="1" applyBorder="1"/>
    <xf numFmtId="167" fontId="3" fillId="0" borderId="0" xfId="2" applyNumberFormat="1" applyFont="1" applyBorder="1"/>
    <xf numFmtId="167" fontId="3" fillId="0" borderId="9" xfId="2" applyNumberFormat="1" applyFont="1" applyBorder="1"/>
    <xf numFmtId="167" fontId="3" fillId="0" borderId="10" xfId="2" applyNumberFormat="1" applyFont="1" applyBorder="1"/>
    <xf numFmtId="167" fontId="3" fillId="0" borderId="11" xfId="2" applyNumberFormat="1" applyFont="1" applyBorder="1"/>
    <xf numFmtId="167" fontId="3" fillId="0" borderId="11" xfId="0" applyNumberFormat="1" applyFont="1" applyBorder="1"/>
    <xf numFmtId="167" fontId="3" fillId="0" borderId="9" xfId="0" applyNumberFormat="1" applyFont="1" applyBorder="1" applyAlignment="1">
      <alignment horizontal="center"/>
    </xf>
    <xf numFmtId="167" fontId="3" fillId="0" borderId="0" xfId="0" applyNumberFormat="1" applyFont="1"/>
    <xf numFmtId="0" fontId="3" fillId="0" borderId="9" xfId="0" applyFont="1" applyBorder="1"/>
    <xf numFmtId="20" fontId="3" fillId="0" borderId="9" xfId="0" quotePrefix="1" applyNumberFormat="1" applyFont="1" applyBorder="1" applyAlignment="1">
      <alignment horizontal="right"/>
    </xf>
    <xf numFmtId="20" fontId="3" fillId="0" borderId="0" xfId="0" quotePrefix="1" applyNumberFormat="1" applyFont="1" applyAlignment="1">
      <alignment horizontal="right"/>
    </xf>
    <xf numFmtId="0" fontId="5" fillId="0" borderId="0" xfId="0" applyFont="1"/>
    <xf numFmtId="0" fontId="2" fillId="0" borderId="9" xfId="0" applyFont="1" applyBorder="1" applyAlignment="1">
      <alignment horizontal="center"/>
    </xf>
    <xf numFmtId="9" fontId="3" fillId="0" borderId="9" xfId="1" applyFont="1" applyBorder="1"/>
    <xf numFmtId="9" fontId="3" fillId="0" borderId="0" xfId="1" applyFont="1" applyBorder="1"/>
    <xf numFmtId="167" fontId="2" fillId="0" borderId="0" xfId="2" applyNumberFormat="1" applyFont="1" applyBorder="1"/>
    <xf numFmtId="9" fontId="2" fillId="0" borderId="8" xfId="1" applyFont="1" applyBorder="1"/>
    <xf numFmtId="0" fontId="3" fillId="0" borderId="8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9" fontId="2" fillId="0" borderId="9" xfId="1" applyFont="1" applyBorder="1"/>
    <xf numFmtId="167" fontId="3" fillId="0" borderId="3" xfId="2" applyNumberFormat="1" applyFont="1" applyBorder="1"/>
    <xf numFmtId="167" fontId="3" fillId="0" borderId="9" xfId="2" applyNumberFormat="1" applyFont="1" applyBorder="1" applyAlignment="1"/>
    <xf numFmtId="165" fontId="3" fillId="0" borderId="0" xfId="2" applyNumberFormat="1" applyFont="1" applyBorder="1"/>
    <xf numFmtId="165" fontId="3" fillId="0" borderId="0" xfId="0" applyNumberFormat="1" applyFont="1"/>
    <xf numFmtId="168" fontId="2" fillId="0" borderId="4" xfId="1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2" applyFont="1" applyBorder="1"/>
    <xf numFmtId="0" fontId="3" fillId="0" borderId="5" xfId="0" applyFont="1" applyBorder="1" applyAlignment="1">
      <alignment horizontal="center"/>
    </xf>
    <xf numFmtId="165" fontId="3" fillId="0" borderId="5" xfId="2" applyNumberFormat="1" applyFont="1" applyBorder="1"/>
    <xf numFmtId="0" fontId="3" fillId="0" borderId="7" xfId="0" applyFont="1" applyBorder="1" applyAlignment="1">
      <alignment horizontal="center"/>
    </xf>
    <xf numFmtId="165" fontId="3" fillId="0" borderId="7" xfId="2" applyNumberFormat="1" applyFont="1" applyBorder="1"/>
    <xf numFmtId="165" fontId="3" fillId="0" borderId="10" xfId="2" applyNumberFormat="1" applyFont="1" applyBorder="1"/>
    <xf numFmtId="165" fontId="3" fillId="0" borderId="11" xfId="2" applyNumberFormat="1" applyFont="1" applyBorder="1"/>
    <xf numFmtId="165" fontId="3" fillId="0" borderId="12" xfId="2" applyNumberFormat="1" applyFont="1" applyBorder="1"/>
    <xf numFmtId="167" fontId="2" fillId="0" borderId="9" xfId="2" applyNumberFormat="1" applyFont="1" applyBorder="1"/>
    <xf numFmtId="0" fontId="2" fillId="0" borderId="1" xfId="0" applyFont="1" applyBorder="1"/>
    <xf numFmtId="0" fontId="2" fillId="0" borderId="2" xfId="0" applyFont="1" applyBorder="1"/>
    <xf numFmtId="166" fontId="2" fillId="0" borderId="10" xfId="2" applyFont="1" applyBorder="1" applyAlignment="1">
      <alignment horizontal="center"/>
    </xf>
    <xf numFmtId="166" fontId="2" fillId="0" borderId="5" xfId="2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6" fontId="2" fillId="0" borderId="7" xfId="2" applyFont="1" applyBorder="1"/>
    <xf numFmtId="168" fontId="2" fillId="0" borderId="4" xfId="1" quotePrefix="1" applyNumberFormat="1" applyFont="1" applyBorder="1" applyAlignment="1">
      <alignment horizontal="center"/>
    </xf>
    <xf numFmtId="167" fontId="2" fillId="0" borderId="3" xfId="2" applyNumberFormat="1" applyFont="1" applyBorder="1"/>
    <xf numFmtId="165" fontId="3" fillId="0" borderId="0" xfId="2" applyNumberFormat="1" applyFont="1" applyFill="1" applyBorder="1"/>
    <xf numFmtId="165" fontId="3" fillId="0" borderId="11" xfId="2" applyNumberFormat="1" applyFont="1" applyFill="1" applyBorder="1"/>
    <xf numFmtId="165" fontId="3" fillId="0" borderId="7" xfId="2" applyNumberFormat="1" applyFont="1" applyFill="1" applyBorder="1"/>
    <xf numFmtId="165" fontId="3" fillId="0" borderId="12" xfId="2" applyNumberFormat="1" applyFont="1" applyFill="1" applyBorder="1"/>
    <xf numFmtId="165" fontId="3" fillId="0" borderId="5" xfId="2" applyNumberFormat="1" applyFont="1" applyFill="1" applyBorder="1"/>
    <xf numFmtId="165" fontId="3" fillId="0" borderId="10" xfId="2" applyNumberFormat="1" applyFont="1" applyFill="1" applyBorder="1"/>
    <xf numFmtId="0" fontId="2" fillId="0" borderId="3" xfId="0" applyFont="1" applyBorder="1" applyAlignment="1">
      <alignment horizontal="center"/>
    </xf>
    <xf numFmtId="0" fontId="7" fillId="0" borderId="0" xfId="0" applyFont="1"/>
    <xf numFmtId="166" fontId="2" fillId="0" borderId="4" xfId="2" applyFont="1" applyFill="1" applyBorder="1"/>
    <xf numFmtId="165" fontId="2" fillId="0" borderId="9" xfId="2" applyNumberFormat="1" applyFont="1" applyFill="1" applyBorder="1"/>
    <xf numFmtId="166" fontId="3" fillId="0" borderId="0" xfId="2" applyFont="1" applyFill="1" applyBorder="1"/>
    <xf numFmtId="166" fontId="2" fillId="0" borderId="0" xfId="2" applyFont="1" applyFill="1" applyBorder="1" applyAlignment="1">
      <alignment horizontal="center"/>
    </xf>
    <xf numFmtId="167" fontId="2" fillId="0" borderId="12" xfId="0" applyNumberFormat="1" applyFont="1" applyBorder="1"/>
    <xf numFmtId="167" fontId="3" fillId="0" borderId="12" xfId="0" applyNumberFormat="1" applyFont="1" applyBorder="1"/>
    <xf numFmtId="165" fontId="3" fillId="3" borderId="10" xfId="2" applyNumberFormat="1" applyFont="1" applyFill="1" applyBorder="1"/>
    <xf numFmtId="165" fontId="3" fillId="3" borderId="11" xfId="2" applyNumberFormat="1" applyFont="1" applyFill="1" applyBorder="1"/>
    <xf numFmtId="165" fontId="3" fillId="3" borderId="12" xfId="2" applyNumberFormat="1" applyFont="1" applyFill="1" applyBorder="1"/>
    <xf numFmtId="167" fontId="2" fillId="3" borderId="9" xfId="2" applyNumberFormat="1" applyFont="1" applyFill="1" applyBorder="1"/>
    <xf numFmtId="167" fontId="2" fillId="3" borderId="12" xfId="2" applyNumberFormat="1" applyFont="1" applyFill="1" applyBorder="1"/>
    <xf numFmtId="166" fontId="2" fillId="3" borderId="10" xfId="2" applyFont="1" applyFill="1" applyBorder="1" applyAlignment="1">
      <alignment horizontal="center"/>
    </xf>
    <xf numFmtId="165" fontId="2" fillId="3" borderId="9" xfId="2" applyNumberFormat="1" applyFont="1" applyFill="1" applyBorder="1"/>
    <xf numFmtId="165" fontId="3" fillId="4" borderId="10" xfId="2" applyNumberFormat="1" applyFont="1" applyFill="1" applyBorder="1"/>
    <xf numFmtId="165" fontId="3" fillId="4" borderId="11" xfId="2" applyNumberFormat="1" applyFont="1" applyFill="1" applyBorder="1"/>
    <xf numFmtId="165" fontId="3" fillId="4" borderId="12" xfId="2" applyNumberFormat="1" applyFont="1" applyFill="1" applyBorder="1"/>
    <xf numFmtId="165" fontId="2" fillId="4" borderId="9" xfId="2" applyNumberFormat="1" applyFont="1" applyFill="1" applyBorder="1"/>
    <xf numFmtId="167" fontId="2" fillId="4" borderId="9" xfId="2" applyNumberFormat="1" applyFont="1" applyFill="1" applyBorder="1"/>
    <xf numFmtId="166" fontId="2" fillId="4" borderId="10" xfId="2" applyFont="1" applyFill="1" applyBorder="1" applyAlignment="1">
      <alignment horizontal="center"/>
    </xf>
    <xf numFmtId="167" fontId="2" fillId="0" borderId="9" xfId="0" applyNumberFormat="1" applyFont="1" applyBorder="1"/>
    <xf numFmtId="9" fontId="3" fillId="0" borderId="8" xfId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169" fontId="2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/>
    <xf numFmtId="0" fontId="2" fillId="0" borderId="9" xfId="0" applyFont="1" applyBorder="1" applyAlignment="1">
      <alignment horizontal="center"/>
    </xf>
    <xf numFmtId="0" fontId="5" fillId="0" borderId="9" xfId="0" applyFont="1" applyBorder="1"/>
    <xf numFmtId="169" fontId="2" fillId="0" borderId="9" xfId="0" applyNumberFormat="1" applyFont="1" applyBorder="1" applyAlignment="1">
      <alignment horizontal="center"/>
    </xf>
    <xf numFmtId="169" fontId="5" fillId="0" borderId="9" xfId="0" applyNumberFormat="1" applyFont="1" applyBorder="1"/>
  </cellXfs>
  <cellStyles count="9">
    <cellStyle name="Komma 2" xfId="4" xr:uid="{00000000-0005-0000-0000-000000000000}"/>
    <cellStyle name="Normal 2" xfId="8" xr:uid="{00000000-0005-0000-0000-000001000000}"/>
    <cellStyle name="Procent" xfId="1" builtinId="5"/>
    <cellStyle name="Procent 2" xfId="6" xr:uid="{00000000-0005-0000-0000-000003000000}"/>
    <cellStyle name="Standaard" xfId="0" builtinId="0"/>
    <cellStyle name="Standaard 2" xfId="5" xr:uid="{00000000-0005-0000-0000-000005000000}"/>
    <cellStyle name="Standaard 3" xfId="7" xr:uid="{00000000-0005-0000-0000-000006000000}"/>
    <cellStyle name="Standaard 4" xfId="3" xr:uid="{00000000-0005-0000-0000-000007000000}"/>
    <cellStyle name="Valuta" xfId="2" builtinId="4"/>
  </cellStyles>
  <dxfs count="0"/>
  <tableStyles count="0" defaultTableStyle="TableStyleMedium9" defaultPivotStyle="PivotStyleLight16"/>
  <colors>
    <mruColors>
      <color rgb="FFEFFFFF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showGridLines="0" tabSelected="1" zoomScaleNormal="100" zoomScaleSheetLayoutView="100" workbookViewId="0">
      <selection sqref="A1:G1"/>
    </sheetView>
  </sheetViews>
  <sheetFormatPr baseColWidth="10" defaultColWidth="8.83203125" defaultRowHeight="12" x14ac:dyDescent="0.15"/>
  <cols>
    <col min="1" max="1" width="3.5" style="5" bestFit="1" customWidth="1"/>
    <col min="2" max="2" width="48.6640625" style="11" bestFit="1" customWidth="1"/>
    <col min="3" max="3" width="13.6640625" style="5" customWidth="1"/>
    <col min="4" max="4" width="0.5" style="11" customWidth="1"/>
    <col min="5" max="5" width="16" style="11" bestFit="1" customWidth="1"/>
    <col min="6" max="6" width="1.5" style="11" customWidth="1"/>
    <col min="7" max="7" width="20.33203125" style="11" bestFit="1" customWidth="1"/>
    <col min="8" max="16384" width="8.83203125" style="11"/>
  </cols>
  <sheetData>
    <row r="1" spans="1:7" ht="16" x14ac:dyDescent="0.2">
      <c r="A1" s="104" t="s">
        <v>275</v>
      </c>
      <c r="B1" s="104"/>
      <c r="C1" s="104"/>
      <c r="D1" s="104"/>
      <c r="E1" s="104"/>
      <c r="F1" s="104"/>
      <c r="G1" s="104"/>
    </row>
    <row r="2" spans="1:7" ht="3.75" customHeight="1" thickBot="1" x14ac:dyDescent="0.2"/>
    <row r="3" spans="1:7" ht="13" thickBot="1" x14ac:dyDescent="0.2">
      <c r="A3" s="93" t="s">
        <v>176</v>
      </c>
      <c r="B3" s="94"/>
      <c r="C3" s="94"/>
      <c r="D3" s="94"/>
      <c r="E3" s="94"/>
      <c r="F3" s="94"/>
      <c r="G3" s="95"/>
    </row>
    <row r="4" spans="1:7" ht="3.75" customHeight="1" x14ac:dyDescent="0.15">
      <c r="B4" s="2"/>
      <c r="C4" s="2"/>
      <c r="E4" s="2"/>
      <c r="G4" s="2"/>
    </row>
    <row r="5" spans="1:7" x14ac:dyDescent="0.15">
      <c r="B5" s="26" t="s">
        <v>143</v>
      </c>
      <c r="C5" s="96"/>
      <c r="D5" s="97"/>
      <c r="E5" s="98"/>
    </row>
    <row r="6" spans="1:7" ht="3.75" customHeight="1" x14ac:dyDescent="0.15">
      <c r="C6" s="1"/>
      <c r="E6" s="29"/>
    </row>
    <row r="7" spans="1:7" x14ac:dyDescent="0.15">
      <c r="B7" s="26" t="s">
        <v>273</v>
      </c>
      <c r="C7" s="96"/>
      <c r="D7" s="97"/>
      <c r="E7" s="98"/>
    </row>
    <row r="8" spans="1:7" ht="3.75" customHeight="1" x14ac:dyDescent="0.15">
      <c r="C8" s="1"/>
      <c r="E8" s="29"/>
    </row>
    <row r="9" spans="1:7" x14ac:dyDescent="0.15">
      <c r="B9" s="26" t="s">
        <v>145</v>
      </c>
      <c r="C9" s="96"/>
      <c r="D9" s="97"/>
      <c r="E9" s="98"/>
    </row>
    <row r="10" spans="1:7" ht="3.75" customHeight="1" x14ac:dyDescent="0.15">
      <c r="C10" s="1"/>
      <c r="E10" s="29"/>
    </row>
    <row r="11" spans="1:7" x14ac:dyDescent="0.15">
      <c r="B11" s="26" t="s">
        <v>144</v>
      </c>
      <c r="C11" s="96"/>
      <c r="D11" s="97"/>
      <c r="E11" s="98"/>
    </row>
    <row r="12" spans="1:7" ht="3.75" customHeight="1" x14ac:dyDescent="0.15">
      <c r="C12" s="1"/>
      <c r="E12" s="29"/>
    </row>
    <row r="13" spans="1:7" x14ac:dyDescent="0.15">
      <c r="B13" s="26" t="s">
        <v>274</v>
      </c>
      <c r="C13" s="101"/>
      <c r="D13" s="102"/>
      <c r="E13" s="103"/>
    </row>
    <row r="14" spans="1:7" ht="3.75" customHeight="1" x14ac:dyDescent="0.15">
      <c r="C14" s="1"/>
      <c r="E14" s="29"/>
    </row>
    <row r="15" spans="1:7" x14ac:dyDescent="0.15">
      <c r="B15" s="26" t="s">
        <v>104</v>
      </c>
      <c r="C15" s="30"/>
      <c r="E15" s="26" t="s">
        <v>139</v>
      </c>
    </row>
    <row r="16" spans="1:7" ht="3.75" customHeight="1" x14ac:dyDescent="0.15">
      <c r="C16" s="1"/>
    </row>
    <row r="17" spans="1:7" ht="13" x14ac:dyDescent="0.15">
      <c r="B17" s="26" t="s">
        <v>140</v>
      </c>
      <c r="C17" s="96"/>
      <c r="D17" s="99"/>
      <c r="E17" s="100"/>
    </row>
    <row r="18" spans="1:7" ht="3.75" customHeight="1" x14ac:dyDescent="0.15">
      <c r="C18" s="1"/>
      <c r="E18" s="29"/>
    </row>
    <row r="19" spans="1:7" ht="13" x14ac:dyDescent="0.15">
      <c r="B19" s="26" t="s">
        <v>142</v>
      </c>
      <c r="C19" s="96"/>
      <c r="D19" s="99"/>
      <c r="E19" s="100"/>
    </row>
    <row r="20" spans="1:7" ht="3.75" customHeight="1" x14ac:dyDescent="0.15">
      <c r="C20" s="1"/>
      <c r="E20" s="29"/>
    </row>
    <row r="21" spans="1:7" ht="13" x14ac:dyDescent="0.15">
      <c r="B21" s="26" t="s">
        <v>279</v>
      </c>
      <c r="C21" s="96"/>
      <c r="D21" s="99"/>
      <c r="E21" s="100"/>
    </row>
    <row r="22" spans="1:7" ht="3.75" customHeight="1" x14ac:dyDescent="0.15">
      <c r="C22" s="1"/>
      <c r="E22" s="29"/>
    </row>
    <row r="23" spans="1:7" x14ac:dyDescent="0.15">
      <c r="B23" s="26" t="s">
        <v>148</v>
      </c>
      <c r="C23" s="27" t="s">
        <v>149</v>
      </c>
      <c r="E23" s="30"/>
    </row>
    <row r="24" spans="1:7" ht="3.75" customHeight="1" x14ac:dyDescent="0.15">
      <c r="C24" s="28"/>
      <c r="E24" s="1"/>
    </row>
    <row r="25" spans="1:7" ht="13" x14ac:dyDescent="0.15">
      <c r="B25" s="26" t="s">
        <v>147</v>
      </c>
      <c r="C25" s="96"/>
      <c r="D25" s="99"/>
      <c r="E25" s="100"/>
    </row>
    <row r="26" spans="1:7" ht="3.75" customHeight="1" thickBot="1" x14ac:dyDescent="0.2"/>
    <row r="27" spans="1:7" ht="13" thickBot="1" x14ac:dyDescent="0.2">
      <c r="A27" s="93" t="s">
        <v>175</v>
      </c>
      <c r="B27" s="94"/>
      <c r="C27" s="94"/>
      <c r="D27" s="94"/>
      <c r="E27" s="94"/>
      <c r="F27" s="94"/>
      <c r="G27" s="95"/>
    </row>
    <row r="28" spans="1:7" ht="3.75" customHeight="1" x14ac:dyDescent="0.15">
      <c r="B28" s="2"/>
      <c r="C28" s="2"/>
      <c r="E28" s="2"/>
      <c r="G28" s="2"/>
    </row>
    <row r="29" spans="1:7" x14ac:dyDescent="0.15">
      <c r="B29" s="9" t="s">
        <v>151</v>
      </c>
      <c r="C29" s="30"/>
      <c r="D29" s="12"/>
      <c r="E29" s="35" t="s">
        <v>129</v>
      </c>
    </row>
    <row r="30" spans="1:7" ht="3.75" customHeight="1" x14ac:dyDescent="0.15">
      <c r="C30" s="1"/>
    </row>
    <row r="31" spans="1:7" ht="12" customHeight="1" x14ac:dyDescent="0.15">
      <c r="B31" s="26" t="s">
        <v>398</v>
      </c>
      <c r="C31" s="70"/>
      <c r="D31" s="12"/>
      <c r="E31" s="35"/>
    </row>
    <row r="32" spans="1:7" ht="3.75" customHeight="1" x14ac:dyDescent="0.15">
      <c r="C32" s="1"/>
    </row>
    <row r="33" spans="1:7" x14ac:dyDescent="0.15">
      <c r="B33" s="9" t="s">
        <v>152</v>
      </c>
      <c r="C33" s="30"/>
      <c r="D33" s="12"/>
      <c r="E33" s="35" t="s">
        <v>129</v>
      </c>
    </row>
    <row r="34" spans="1:7" ht="3.75" customHeight="1" x14ac:dyDescent="0.15">
      <c r="C34" s="1"/>
    </row>
    <row r="35" spans="1:7" x14ac:dyDescent="0.15">
      <c r="B35" s="9" t="s">
        <v>153</v>
      </c>
      <c r="C35" s="30"/>
      <c r="D35" s="12"/>
      <c r="E35" s="35" t="s">
        <v>129</v>
      </c>
    </row>
    <row r="36" spans="1:7" ht="3.75" customHeight="1" x14ac:dyDescent="0.15">
      <c r="C36" s="1"/>
    </row>
    <row r="37" spans="1:7" x14ac:dyDescent="0.15">
      <c r="B37" s="9" t="s">
        <v>154</v>
      </c>
      <c r="C37" s="30"/>
      <c r="D37" s="12"/>
      <c r="E37" s="35" t="s">
        <v>129</v>
      </c>
    </row>
    <row r="38" spans="1:7" ht="13" thickBot="1" x14ac:dyDescent="0.2"/>
    <row r="39" spans="1:7" ht="12" customHeight="1" thickBot="1" x14ac:dyDescent="0.2">
      <c r="A39" s="93" t="s">
        <v>263</v>
      </c>
      <c r="B39" s="94"/>
      <c r="C39" s="94"/>
      <c r="D39" s="94"/>
      <c r="E39" s="94"/>
      <c r="F39" s="94"/>
      <c r="G39" s="95"/>
    </row>
    <row r="40" spans="1:7" x14ac:dyDescent="0.15">
      <c r="B40" s="2"/>
      <c r="E40" s="3" t="s">
        <v>131</v>
      </c>
      <c r="G40" s="3" t="s">
        <v>155</v>
      </c>
    </row>
    <row r="41" spans="1:7" ht="12" customHeight="1" x14ac:dyDescent="0.15">
      <c r="A41" s="5" t="s">
        <v>84</v>
      </c>
      <c r="B41" s="6" t="str">
        <f>Begroting!B14</f>
        <v>ONTWIKKELINGSKOSTEN</v>
      </c>
      <c r="C41" s="13"/>
      <c r="D41" s="37"/>
      <c r="E41" s="21">
        <f>Begroting!G24</f>
        <v>0</v>
      </c>
      <c r="G41" s="21">
        <f>Begroting!I24</f>
        <v>0</v>
      </c>
    </row>
    <row r="42" spans="1:7" ht="12" customHeight="1" x14ac:dyDescent="0.15">
      <c r="A42" s="5" t="s">
        <v>92</v>
      </c>
      <c r="B42" s="7" t="str">
        <f>Begroting!B26</f>
        <v>SCENARIO- EN REGIEKOSTEN</v>
      </c>
      <c r="C42" s="1"/>
      <c r="E42" s="22">
        <f>Begroting!G34</f>
        <v>0</v>
      </c>
      <c r="G42" s="22">
        <f>Begroting!I34</f>
        <v>0</v>
      </c>
    </row>
    <row r="43" spans="1:7" ht="12" customHeight="1" x14ac:dyDescent="0.15">
      <c r="A43" s="5" t="s">
        <v>1</v>
      </c>
      <c r="B43" s="7" t="str">
        <f>Begroting!B36</f>
        <v>CREW</v>
      </c>
      <c r="C43" s="1"/>
      <c r="E43" s="22">
        <f>Begroting!G54</f>
        <v>0</v>
      </c>
      <c r="G43" s="22">
        <f>Begroting!I54</f>
        <v>0</v>
      </c>
    </row>
    <row r="44" spans="1:7" ht="12" customHeight="1" x14ac:dyDescent="0.15">
      <c r="A44" s="5" t="s">
        <v>5</v>
      </c>
      <c r="B44" s="7" t="str">
        <f>Begroting!B56</f>
        <v>APPARATUUR</v>
      </c>
      <c r="C44" s="1"/>
      <c r="E44" s="22">
        <f>Begroting!G65</f>
        <v>0</v>
      </c>
      <c r="G44" s="22">
        <f>Begroting!I65</f>
        <v>0</v>
      </c>
    </row>
    <row r="45" spans="1:7" ht="12" customHeight="1" x14ac:dyDescent="0.15">
      <c r="A45" s="5" t="s">
        <v>10</v>
      </c>
      <c r="B45" s="7" t="str">
        <f>Begroting!B67</f>
        <v>MATERIAALKOSTEN</v>
      </c>
      <c r="C45" s="1"/>
      <c r="E45" s="22">
        <f>Begroting!G78</f>
        <v>0</v>
      </c>
      <c r="G45" s="22">
        <f>Begroting!I78</f>
        <v>0</v>
      </c>
    </row>
    <row r="46" spans="1:7" ht="12" customHeight="1" x14ac:dyDescent="0.15">
      <c r="A46" s="5" t="s">
        <v>18</v>
      </c>
      <c r="B46" s="7" t="str">
        <f>Begroting!B80</f>
        <v>LOCATIEKOSTEN</v>
      </c>
      <c r="C46" s="1"/>
      <c r="E46" s="23">
        <f>Begroting!G85</f>
        <v>0</v>
      </c>
      <c r="G46" s="23">
        <f>Begroting!I85</f>
        <v>0</v>
      </c>
    </row>
    <row r="47" spans="1:7" ht="12" customHeight="1" x14ac:dyDescent="0.15">
      <c r="A47" s="5" t="s">
        <v>20</v>
      </c>
      <c r="B47" s="7" t="str">
        <f>Begroting!B87</f>
        <v>MONTAGE/PROJECTIE</v>
      </c>
      <c r="C47" s="1"/>
      <c r="E47" s="22">
        <f>Begroting!G94</f>
        <v>0</v>
      </c>
      <c r="G47" s="22">
        <f>Begroting!I94</f>
        <v>0</v>
      </c>
    </row>
    <row r="48" spans="1:7" ht="12" customHeight="1" x14ac:dyDescent="0.15">
      <c r="A48" s="5" t="s">
        <v>27</v>
      </c>
      <c r="B48" s="7" t="str">
        <f>Begroting!B96</f>
        <v>BEELDBEWERKING</v>
      </c>
      <c r="C48" s="1"/>
      <c r="E48" s="22">
        <f>Begroting!G115</f>
        <v>0</v>
      </c>
      <c r="G48" s="22">
        <f>Begroting!I115</f>
        <v>0</v>
      </c>
    </row>
    <row r="49" spans="1:7" ht="12" customHeight="1" x14ac:dyDescent="0.15">
      <c r="A49" s="5" t="s">
        <v>32</v>
      </c>
      <c r="B49" s="7" t="str">
        <f>Begroting!B117</f>
        <v>GELUIDSNABEWERKING</v>
      </c>
      <c r="C49" s="1"/>
      <c r="E49" s="22">
        <f>Begroting!G132</f>
        <v>0</v>
      </c>
      <c r="G49" s="22">
        <f>Begroting!I132</f>
        <v>0</v>
      </c>
    </row>
    <row r="50" spans="1:7" ht="12" customHeight="1" x14ac:dyDescent="0.15">
      <c r="A50" s="5" t="s">
        <v>40</v>
      </c>
      <c r="B50" s="7" t="str">
        <f>Begroting!B134</f>
        <v>MUZIEK</v>
      </c>
      <c r="C50" s="1"/>
      <c r="E50" s="22">
        <f>Begroting!G140</f>
        <v>0</v>
      </c>
      <c r="G50" s="22">
        <f>Begroting!I140</f>
        <v>0</v>
      </c>
    </row>
    <row r="51" spans="1:7" ht="12" customHeight="1" x14ac:dyDescent="0.15">
      <c r="A51" s="5" t="s">
        <v>41</v>
      </c>
      <c r="B51" s="7" t="str">
        <f>Begroting!B142</f>
        <v>BEELDRECHTEN</v>
      </c>
      <c r="C51" s="1"/>
      <c r="E51" s="23">
        <f>Begroting!G147</f>
        <v>0</v>
      </c>
      <c r="G51" s="23">
        <f>Begroting!I147</f>
        <v>0</v>
      </c>
    </row>
    <row r="52" spans="1:7" ht="12" customHeight="1" x14ac:dyDescent="0.15">
      <c r="A52" s="5" t="s">
        <v>50</v>
      </c>
      <c r="B52" s="7" t="str">
        <f>Begroting!B149</f>
        <v>REIS- EN VERBLIJFKOSTEN</v>
      </c>
      <c r="C52" s="1"/>
      <c r="E52" s="22">
        <f>Begroting!G170</f>
        <v>0</v>
      </c>
      <c r="G52" s="22">
        <f>Begroting!I170</f>
        <v>0</v>
      </c>
    </row>
    <row r="53" spans="1:7" ht="12" customHeight="1" x14ac:dyDescent="0.15">
      <c r="A53" s="5" t="s">
        <v>56</v>
      </c>
      <c r="B53" s="7" t="str">
        <f>Begroting!B172</f>
        <v>UITBRENG EN PUBLICITEIT</v>
      </c>
      <c r="C53" s="1"/>
      <c r="E53" s="23">
        <f>Begroting!G189</f>
        <v>0</v>
      </c>
      <c r="G53" s="23">
        <f>Begroting!I189</f>
        <v>0</v>
      </c>
    </row>
    <row r="54" spans="1:7" ht="12" customHeight="1" x14ac:dyDescent="0.15">
      <c r="A54" s="5" t="s">
        <v>73</v>
      </c>
      <c r="B54" s="7" t="str">
        <f>Begroting!B191</f>
        <v>ALGEMENE PRODUCTIEKOSTEN</v>
      </c>
      <c r="C54" s="1"/>
      <c r="E54" s="23">
        <f>Begroting!G201</f>
        <v>0</v>
      </c>
      <c r="G54" s="23">
        <f>Begroting!I201</f>
        <v>0</v>
      </c>
    </row>
    <row r="55" spans="1:7" ht="12" customHeight="1" x14ac:dyDescent="0.15">
      <c r="A55" s="5" t="s">
        <v>82</v>
      </c>
      <c r="B55" s="7" t="str">
        <f>Begroting!B203</f>
        <v>VERZEKERINGEN</v>
      </c>
      <c r="C55" s="1"/>
      <c r="E55" s="77">
        <f>Begroting!G208</f>
        <v>0</v>
      </c>
      <c r="G55" s="77">
        <f>Begroting!I208</f>
        <v>0</v>
      </c>
    </row>
    <row r="56" spans="1:7" ht="12" customHeight="1" x14ac:dyDescent="0.15">
      <c r="B56" s="17" t="s">
        <v>102</v>
      </c>
      <c r="C56" s="10"/>
      <c r="D56" s="12"/>
      <c r="E56" s="54">
        <f>SUM(E41:E55)</f>
        <v>0</v>
      </c>
      <c r="G56" s="20">
        <f>SUM(G41:G55)</f>
        <v>0</v>
      </c>
    </row>
    <row r="57" spans="1:7" ht="3.75" customHeight="1" x14ac:dyDescent="0.15">
      <c r="E57" s="4"/>
      <c r="G57" s="4"/>
    </row>
    <row r="58" spans="1:7" ht="12" customHeight="1" x14ac:dyDescent="0.15">
      <c r="A58" s="5" t="s">
        <v>180</v>
      </c>
      <c r="B58" s="11" t="s">
        <v>382</v>
      </c>
      <c r="C58" s="1" t="s">
        <v>101</v>
      </c>
      <c r="E58" s="5"/>
    </row>
    <row r="59" spans="1:7" ht="12" customHeight="1" x14ac:dyDescent="0.15">
      <c r="B59" s="9" t="s">
        <v>264</v>
      </c>
      <c r="C59" s="62">
        <v>0</v>
      </c>
      <c r="D59" s="12"/>
      <c r="E59" s="24">
        <f>(E56-E41-E51-Begroting!G138-Begroting!G139)*C59</f>
        <v>0</v>
      </c>
      <c r="G59" s="18">
        <f>E56+E60-G56</f>
        <v>0</v>
      </c>
    </row>
    <row r="60" spans="1:7" ht="12" customHeight="1" x14ac:dyDescent="0.15">
      <c r="E60" s="76">
        <f>SUM(E59)</f>
        <v>0</v>
      </c>
      <c r="G60" s="18">
        <f>SUM(G59)</f>
        <v>0</v>
      </c>
    </row>
    <row r="61" spans="1:7" ht="3.75" customHeight="1" x14ac:dyDescent="0.15">
      <c r="E61" s="5"/>
    </row>
    <row r="62" spans="1:7" ht="12" customHeight="1" x14ac:dyDescent="0.15">
      <c r="A62" s="5" t="s">
        <v>182</v>
      </c>
      <c r="B62" s="11" t="s">
        <v>383</v>
      </c>
      <c r="C62" s="1" t="s">
        <v>101</v>
      </c>
      <c r="E62" s="5"/>
    </row>
    <row r="63" spans="1:7" ht="12" customHeight="1" x14ac:dyDescent="0.15">
      <c r="B63" s="9" t="s">
        <v>150</v>
      </c>
      <c r="C63" s="44">
        <v>0</v>
      </c>
      <c r="D63" s="12"/>
      <c r="E63" s="24">
        <f>(E56-E41)*C63</f>
        <v>0</v>
      </c>
      <c r="G63" s="24">
        <f>E63</f>
        <v>0</v>
      </c>
    </row>
    <row r="64" spans="1:7" ht="12" customHeight="1" x14ac:dyDescent="0.15">
      <c r="B64" s="9" t="s">
        <v>265</v>
      </c>
      <c r="C64" s="44">
        <v>0</v>
      </c>
      <c r="D64" s="12"/>
      <c r="E64" s="24">
        <f>(E56-E41)*C64</f>
        <v>0</v>
      </c>
      <c r="G64" s="24">
        <f>E64</f>
        <v>0</v>
      </c>
    </row>
    <row r="65" spans="1:7" ht="12" customHeight="1" x14ac:dyDescent="0.15">
      <c r="B65" s="9" t="s">
        <v>401</v>
      </c>
      <c r="C65" s="44">
        <v>0.17499999999999999</v>
      </c>
      <c r="D65" s="12"/>
      <c r="E65" s="24">
        <f>IF(SUM(C65*(Begroting!G32+Begroting!G33))&lt;10000,(SUM(C65*(Begroting!G32+Begroting!G33))),10000)</f>
        <v>0</v>
      </c>
      <c r="G65" s="24">
        <f>E65</f>
        <v>0</v>
      </c>
    </row>
    <row r="66" spans="1:7" ht="12" customHeight="1" x14ac:dyDescent="0.15">
      <c r="E66" s="76">
        <f>SUM(E63:E65)</f>
        <v>0</v>
      </c>
      <c r="G66" s="18">
        <f>SUM(G63:G65)</f>
        <v>0</v>
      </c>
    </row>
    <row r="67" spans="1:7" ht="3.75" customHeight="1" x14ac:dyDescent="0.15">
      <c r="E67" s="5"/>
    </row>
    <row r="68" spans="1:7" ht="12" customHeight="1" x14ac:dyDescent="0.15">
      <c r="B68" s="17" t="s">
        <v>103</v>
      </c>
      <c r="C68" s="10"/>
      <c r="D68" s="12"/>
      <c r="E68" s="91">
        <f>E56+E60+E66</f>
        <v>0</v>
      </c>
      <c r="G68" s="18">
        <f>G56+G60+G66</f>
        <v>0</v>
      </c>
    </row>
    <row r="69" spans="1:7" ht="12" customHeight="1" x14ac:dyDescent="0.15">
      <c r="B69" s="11" t="s">
        <v>83</v>
      </c>
    </row>
    <row r="70" spans="1:7" ht="12" customHeight="1" x14ac:dyDescent="0.15">
      <c r="B70" s="71" t="s">
        <v>384</v>
      </c>
    </row>
    <row r="71" spans="1:7" ht="12" customHeight="1" thickBot="1" x14ac:dyDescent="0.2"/>
    <row r="72" spans="1:7" ht="12" customHeight="1" thickBot="1" x14ac:dyDescent="0.2">
      <c r="A72" s="93" t="s">
        <v>369</v>
      </c>
      <c r="B72" s="94"/>
      <c r="C72" s="94"/>
      <c r="D72" s="94"/>
      <c r="E72" s="94"/>
      <c r="F72" s="94"/>
      <c r="G72" s="95"/>
    </row>
    <row r="73" spans="1:7" ht="3.75" customHeight="1" x14ac:dyDescent="0.15">
      <c r="A73" s="1"/>
      <c r="B73" s="1"/>
      <c r="C73" s="1"/>
      <c r="E73" s="1"/>
      <c r="G73" s="3"/>
    </row>
    <row r="74" spans="1:7" ht="12" customHeight="1" x14ac:dyDescent="0.15">
      <c r="A74" s="1" t="s">
        <v>171</v>
      </c>
      <c r="B74" s="2" t="s">
        <v>160</v>
      </c>
      <c r="C74" s="14" t="s">
        <v>161</v>
      </c>
      <c r="E74" s="14" t="s">
        <v>162</v>
      </c>
      <c r="G74" s="14" t="s">
        <v>166</v>
      </c>
    </row>
    <row r="75" spans="1:7" ht="12" customHeight="1" x14ac:dyDescent="0.15">
      <c r="B75" s="9" t="s">
        <v>156</v>
      </c>
      <c r="C75" s="40">
        <v>0</v>
      </c>
      <c r="D75" s="35"/>
      <c r="E75" s="31" t="e">
        <f>C75/C103</f>
        <v>#DIV/0!</v>
      </c>
      <c r="G75" s="41" t="s">
        <v>170</v>
      </c>
    </row>
    <row r="76" spans="1:7" ht="12" customHeight="1" x14ac:dyDescent="0.15">
      <c r="B76" s="9" t="s">
        <v>157</v>
      </c>
      <c r="C76" s="40">
        <v>0</v>
      </c>
      <c r="D76" s="35"/>
      <c r="E76" s="31" t="e">
        <f>C76/C103</f>
        <v>#DIV/0!</v>
      </c>
      <c r="G76" s="41" t="s">
        <v>170</v>
      </c>
    </row>
    <row r="77" spans="1:7" ht="12" customHeight="1" x14ac:dyDescent="0.15">
      <c r="B77" s="9" t="s">
        <v>158</v>
      </c>
      <c r="C77" s="40">
        <v>0</v>
      </c>
      <c r="D77" s="35"/>
      <c r="E77" s="31" t="e">
        <f>C77/C103</f>
        <v>#DIV/0!</v>
      </c>
      <c r="G77" s="41" t="s">
        <v>170</v>
      </c>
    </row>
    <row r="78" spans="1:7" ht="12" customHeight="1" x14ac:dyDescent="0.15">
      <c r="B78" s="9" t="s">
        <v>159</v>
      </c>
      <c r="C78" s="40">
        <v>0</v>
      </c>
      <c r="D78" s="35"/>
      <c r="E78" s="31" t="e">
        <f>C78/C103</f>
        <v>#DIV/0!</v>
      </c>
      <c r="G78" s="41" t="s">
        <v>170</v>
      </c>
    </row>
    <row r="79" spans="1:7" ht="12" customHeight="1" x14ac:dyDescent="0.15">
      <c r="B79" s="9" t="s">
        <v>266</v>
      </c>
      <c r="C79" s="40">
        <v>0</v>
      </c>
      <c r="D79" s="35"/>
      <c r="E79" s="31" t="e">
        <f>C79/C103</f>
        <v>#DIV/0!</v>
      </c>
      <c r="G79" s="41" t="s">
        <v>170</v>
      </c>
    </row>
    <row r="80" spans="1:7" ht="12" customHeight="1" x14ac:dyDescent="0.15">
      <c r="B80" s="17" t="s">
        <v>165</v>
      </c>
      <c r="C80" s="63">
        <f>SUM(C75:C79)</f>
        <v>0</v>
      </c>
      <c r="D80" s="35"/>
      <c r="E80" s="92" t="e">
        <f>SUM(E75:E79)</f>
        <v>#DIV/0!</v>
      </c>
      <c r="G80" s="19"/>
    </row>
    <row r="81" spans="1:7" ht="3.75" customHeight="1" x14ac:dyDescent="0.15">
      <c r="C81" s="19"/>
      <c r="E81" s="32"/>
      <c r="G81" s="19"/>
    </row>
    <row r="82" spans="1:7" ht="12" customHeight="1" x14ac:dyDescent="0.15">
      <c r="A82" s="1" t="s">
        <v>172</v>
      </c>
      <c r="B82" s="2" t="s">
        <v>163</v>
      </c>
      <c r="C82" s="25"/>
      <c r="E82" s="32"/>
      <c r="G82" s="25"/>
    </row>
    <row r="83" spans="1:7" ht="12" customHeight="1" x14ac:dyDescent="0.15">
      <c r="B83" s="9" t="s">
        <v>385</v>
      </c>
      <c r="C83" s="40">
        <v>0</v>
      </c>
      <c r="D83" s="35"/>
      <c r="E83" s="31" t="e">
        <f>C83/C103</f>
        <v>#DIV/0!</v>
      </c>
      <c r="G83" s="41" t="s">
        <v>170</v>
      </c>
    </row>
    <row r="84" spans="1:7" ht="12" customHeight="1" x14ac:dyDescent="0.15">
      <c r="B84" s="9" t="s">
        <v>386</v>
      </c>
      <c r="C84" s="40">
        <v>0</v>
      </c>
      <c r="D84" s="35"/>
      <c r="E84" s="31" t="e">
        <f>C84/C103</f>
        <v>#DIV/0!</v>
      </c>
      <c r="G84" s="41" t="s">
        <v>170</v>
      </c>
    </row>
    <row r="85" spans="1:7" ht="12" customHeight="1" x14ac:dyDescent="0.15">
      <c r="B85" s="9" t="s">
        <v>399</v>
      </c>
      <c r="C85" s="40">
        <v>0</v>
      </c>
      <c r="D85" s="35"/>
      <c r="E85" s="31" t="e">
        <f>C85/C103</f>
        <v>#DIV/0!</v>
      </c>
      <c r="G85" s="41" t="s">
        <v>170</v>
      </c>
    </row>
    <row r="86" spans="1:7" ht="12" customHeight="1" x14ac:dyDescent="0.15">
      <c r="B86" s="9" t="s">
        <v>400</v>
      </c>
      <c r="C86" s="40">
        <v>0</v>
      </c>
      <c r="D86" s="35"/>
      <c r="E86" s="31" t="e">
        <f>C86/C103</f>
        <v>#DIV/0!</v>
      </c>
      <c r="G86" s="41" t="s">
        <v>170</v>
      </c>
    </row>
    <row r="87" spans="1:7" ht="12" customHeight="1" x14ac:dyDescent="0.15">
      <c r="B87" s="9" t="s">
        <v>387</v>
      </c>
      <c r="C87" s="40">
        <v>0</v>
      </c>
      <c r="D87" s="35"/>
      <c r="E87" s="31" t="e">
        <f>C87/C103</f>
        <v>#DIV/0!</v>
      </c>
      <c r="G87" s="41" t="s">
        <v>170</v>
      </c>
    </row>
    <row r="88" spans="1:7" ht="12" customHeight="1" x14ac:dyDescent="0.15">
      <c r="B88" s="9" t="s">
        <v>370</v>
      </c>
      <c r="C88" s="40">
        <v>0</v>
      </c>
      <c r="D88" s="35"/>
      <c r="E88" s="31" t="e">
        <f>C88/C103</f>
        <v>#DIV/0!</v>
      </c>
      <c r="G88" s="41" t="s">
        <v>170</v>
      </c>
    </row>
    <row r="89" spans="1:7" ht="12" customHeight="1" x14ac:dyDescent="0.15">
      <c r="B89" s="9" t="s">
        <v>371</v>
      </c>
      <c r="C89" s="40">
        <v>0</v>
      </c>
      <c r="D89" s="35"/>
      <c r="E89" s="31" t="e">
        <f>C89/C103</f>
        <v>#DIV/0!</v>
      </c>
      <c r="G89" s="41" t="s">
        <v>170</v>
      </c>
    </row>
    <row r="90" spans="1:7" ht="12" customHeight="1" x14ac:dyDescent="0.15">
      <c r="B90" s="9" t="s">
        <v>276</v>
      </c>
      <c r="C90" s="40">
        <v>0</v>
      </c>
      <c r="D90" s="35"/>
      <c r="E90" s="31" t="e">
        <f>C90/C103</f>
        <v>#DIV/0!</v>
      </c>
      <c r="G90" s="41" t="s">
        <v>170</v>
      </c>
    </row>
    <row r="91" spans="1:7" ht="12" customHeight="1" x14ac:dyDescent="0.15">
      <c r="B91" s="9" t="s">
        <v>281</v>
      </c>
      <c r="C91" s="40">
        <v>0</v>
      </c>
      <c r="D91" s="35"/>
      <c r="E91" s="31" t="e">
        <f>C91/C103</f>
        <v>#DIV/0!</v>
      </c>
      <c r="G91" s="41" t="s">
        <v>170</v>
      </c>
    </row>
    <row r="92" spans="1:7" ht="12" customHeight="1" x14ac:dyDescent="0.15">
      <c r="B92" s="9" t="s">
        <v>277</v>
      </c>
      <c r="C92" s="40">
        <v>0</v>
      </c>
      <c r="D92" s="35"/>
      <c r="E92" s="31" t="e">
        <f>C92/C103</f>
        <v>#DIV/0!</v>
      </c>
      <c r="G92" s="41" t="s">
        <v>170</v>
      </c>
    </row>
    <row r="93" spans="1:7" ht="12" customHeight="1" x14ac:dyDescent="0.15">
      <c r="B93" s="9" t="s">
        <v>278</v>
      </c>
      <c r="C93" s="40">
        <v>0</v>
      </c>
      <c r="D93" s="35"/>
      <c r="E93" s="31" t="e">
        <f>C93/C103</f>
        <v>#DIV/0!</v>
      </c>
      <c r="G93" s="41" t="s">
        <v>170</v>
      </c>
    </row>
    <row r="94" spans="1:7" ht="12" customHeight="1" x14ac:dyDescent="0.15">
      <c r="B94" s="9" t="s">
        <v>198</v>
      </c>
      <c r="C94" s="40">
        <v>0</v>
      </c>
      <c r="D94" s="35"/>
      <c r="E94" s="31" t="e">
        <f>C94/C103</f>
        <v>#DIV/0!</v>
      </c>
      <c r="G94" s="41" t="s">
        <v>170</v>
      </c>
    </row>
    <row r="95" spans="1:7" ht="12" customHeight="1" x14ac:dyDescent="0.15">
      <c r="B95" s="17" t="s">
        <v>168</v>
      </c>
      <c r="C95" s="63">
        <f>SUM(C83:C94)</f>
        <v>0</v>
      </c>
      <c r="D95" s="35"/>
      <c r="E95" s="39" t="e">
        <f>SUM(E83:F94)</f>
        <v>#DIV/0!</v>
      </c>
      <c r="G95" s="19"/>
    </row>
    <row r="96" spans="1:7" ht="3.75" customHeight="1" x14ac:dyDescent="0.15">
      <c r="C96" s="19"/>
      <c r="E96" s="32"/>
      <c r="G96" s="19"/>
    </row>
    <row r="97" spans="1:7" ht="12" customHeight="1" x14ac:dyDescent="0.15">
      <c r="A97" s="1" t="s">
        <v>173</v>
      </c>
      <c r="B97" s="2" t="s">
        <v>164</v>
      </c>
      <c r="C97" s="25"/>
      <c r="E97" s="32"/>
      <c r="G97" s="25"/>
    </row>
    <row r="98" spans="1:7" ht="12" customHeight="1" x14ac:dyDescent="0.15">
      <c r="B98" s="9" t="s">
        <v>267</v>
      </c>
      <c r="C98" s="40">
        <v>0</v>
      </c>
      <c r="D98" s="12"/>
      <c r="E98" s="31" t="e">
        <f>C98/C103</f>
        <v>#DIV/0!</v>
      </c>
      <c r="G98" s="41" t="s">
        <v>174</v>
      </c>
    </row>
    <row r="99" spans="1:7" ht="12" customHeight="1" x14ac:dyDescent="0.15">
      <c r="B99" s="9" t="s">
        <v>280</v>
      </c>
      <c r="C99" s="40">
        <v>0</v>
      </c>
      <c r="D99" s="12"/>
      <c r="E99" s="31" t="e">
        <f>C99/C103</f>
        <v>#DIV/0!</v>
      </c>
      <c r="G99" s="41" t="s">
        <v>174</v>
      </c>
    </row>
    <row r="100" spans="1:7" ht="12" customHeight="1" x14ac:dyDescent="0.15">
      <c r="B100" s="9" t="s">
        <v>198</v>
      </c>
      <c r="C100" s="40">
        <v>0</v>
      </c>
      <c r="D100" s="12"/>
      <c r="E100" s="31" t="e">
        <f>C100/C103</f>
        <v>#DIV/0!</v>
      </c>
      <c r="G100" s="41" t="s">
        <v>174</v>
      </c>
    </row>
    <row r="101" spans="1:7" ht="12" customHeight="1" x14ac:dyDescent="0.15">
      <c r="B101" s="17" t="s">
        <v>167</v>
      </c>
      <c r="C101" s="63">
        <f>SUM(C98:C100)</f>
        <v>0</v>
      </c>
      <c r="D101" s="35"/>
      <c r="E101" s="34" t="e">
        <f>SUM(E98:E100)</f>
        <v>#DIV/0!</v>
      </c>
      <c r="G101" s="19"/>
    </row>
    <row r="102" spans="1:7" ht="3.75" customHeight="1" x14ac:dyDescent="0.15">
      <c r="C102" s="25"/>
      <c r="E102" s="32"/>
      <c r="G102" s="25"/>
    </row>
    <row r="103" spans="1:7" ht="12" customHeight="1" x14ac:dyDescent="0.15">
      <c r="B103" s="17" t="s">
        <v>169</v>
      </c>
      <c r="C103" s="63">
        <f>C80+C95+C101</f>
        <v>0</v>
      </c>
      <c r="D103" s="35"/>
      <c r="E103" s="34" t="e">
        <f>E80+E95+E101</f>
        <v>#DIV/0!</v>
      </c>
      <c r="F103" s="2"/>
      <c r="G103" s="33"/>
    </row>
    <row r="104" spans="1:7" ht="12" customHeight="1" x14ac:dyDescent="0.15">
      <c r="A104" s="1"/>
      <c r="B104" s="2"/>
      <c r="C104" s="1"/>
    </row>
  </sheetData>
  <mergeCells count="14">
    <mergeCell ref="C7:E7"/>
    <mergeCell ref="C21:E21"/>
    <mergeCell ref="C19:E19"/>
    <mergeCell ref="A1:G1"/>
    <mergeCell ref="A3:G3"/>
    <mergeCell ref="C5:E5"/>
    <mergeCell ref="C9:E9"/>
    <mergeCell ref="A27:G27"/>
    <mergeCell ref="A39:G39"/>
    <mergeCell ref="A72:G72"/>
    <mergeCell ref="C11:E11"/>
    <mergeCell ref="C17:E17"/>
    <mergeCell ref="C25:E25"/>
    <mergeCell ref="C13:E13"/>
  </mergeCells>
  <phoneticPr fontId="6" type="noConversion"/>
  <pageMargins left="0.78740157480314965" right="0.78740157480314965" top="0.39370078740157483" bottom="0.39370078740157483" header="0.51181102362204722" footer="0.51181102362204722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0"/>
  <sheetViews>
    <sheetView zoomScale="89" zoomScaleNormal="89" zoomScaleSheetLayoutView="115" workbookViewId="0">
      <selection sqref="A1:K1"/>
    </sheetView>
  </sheetViews>
  <sheetFormatPr baseColWidth="10" defaultColWidth="8.83203125" defaultRowHeight="12" x14ac:dyDescent="0.15"/>
  <cols>
    <col min="1" max="1" width="5.5" style="5" bestFit="1" customWidth="1"/>
    <col min="2" max="2" width="47.5" style="11" customWidth="1"/>
    <col min="3" max="3" width="8.6640625" style="5" bestFit="1" customWidth="1"/>
    <col min="4" max="5" width="10.5" style="11" bestFit="1" customWidth="1"/>
    <col min="6" max="6" width="0.5" style="11" customWidth="1"/>
    <col min="7" max="7" width="11.5" style="11" bestFit="1" customWidth="1"/>
    <col min="8" max="8" width="11.5" style="11" hidden="1" customWidth="1"/>
    <col min="9" max="9" width="18.6640625" style="11" bestFit="1" customWidth="1"/>
    <col min="10" max="10" width="0.5" style="11" customWidth="1"/>
    <col min="11" max="11" width="16.83203125" style="11" bestFit="1" customWidth="1"/>
    <col min="12" max="16384" width="8.83203125" style="11"/>
  </cols>
  <sheetData>
    <row r="1" spans="1:11" ht="16" x14ac:dyDescent="0.2">
      <c r="A1" s="104" t="s">
        <v>275</v>
      </c>
      <c r="B1" s="104"/>
      <c r="C1" s="104"/>
      <c r="D1" s="104"/>
      <c r="E1" s="104"/>
      <c r="F1" s="104"/>
      <c r="G1" s="104"/>
      <c r="H1" s="107"/>
      <c r="I1" s="107"/>
      <c r="J1" s="107"/>
      <c r="K1" s="107"/>
    </row>
    <row r="2" spans="1:11" ht="13" thickBot="1" x14ac:dyDescent="0.2"/>
    <row r="3" spans="1:11" ht="14" thickBot="1" x14ac:dyDescent="0.2">
      <c r="A3" s="93" t="s">
        <v>176</v>
      </c>
      <c r="B3" s="94"/>
      <c r="C3" s="94"/>
      <c r="D3" s="94"/>
      <c r="E3" s="94"/>
      <c r="F3" s="94"/>
      <c r="G3" s="94"/>
      <c r="H3" s="105"/>
      <c r="I3" s="105"/>
      <c r="J3" s="105"/>
      <c r="K3" s="106"/>
    </row>
    <row r="5" spans="1:11" ht="13" x14ac:dyDescent="0.15">
      <c r="B5" s="26" t="s">
        <v>143</v>
      </c>
      <c r="C5" s="108">
        <f>'Voorblad Begroting'!C5:E5</f>
        <v>0</v>
      </c>
      <c r="D5" s="108"/>
      <c r="E5" s="109"/>
    </row>
    <row r="6" spans="1:11" ht="3.75" customHeight="1" x14ac:dyDescent="0.15">
      <c r="C6" s="1"/>
      <c r="E6" s="29"/>
    </row>
    <row r="7" spans="1:11" ht="13" x14ac:dyDescent="0.15">
      <c r="B7" s="26" t="s">
        <v>146</v>
      </c>
      <c r="C7" s="108">
        <f>'Voorblad Begroting'!C7:E7</f>
        <v>0</v>
      </c>
      <c r="D7" s="108"/>
      <c r="E7" s="109"/>
    </row>
    <row r="8" spans="1:11" ht="3.75" customHeight="1" x14ac:dyDescent="0.15">
      <c r="C8" s="1"/>
      <c r="E8" s="29"/>
    </row>
    <row r="9" spans="1:11" ht="13" x14ac:dyDescent="0.15">
      <c r="B9" s="26" t="s">
        <v>274</v>
      </c>
      <c r="C9" s="110">
        <f>'Voorblad Begroting'!C13:E13</f>
        <v>0</v>
      </c>
      <c r="D9" s="110"/>
      <c r="E9" s="111"/>
    </row>
    <row r="10" spans="1:11" ht="3.75" customHeight="1" x14ac:dyDescent="0.15">
      <c r="C10" s="1"/>
      <c r="E10" s="29"/>
    </row>
    <row r="11" spans="1:11" ht="12" customHeight="1" thickBot="1" x14ac:dyDescent="0.2">
      <c r="C11" s="1"/>
      <c r="E11" s="29"/>
    </row>
    <row r="12" spans="1:11" ht="14" thickBot="1" x14ac:dyDescent="0.2">
      <c r="A12" s="93" t="s">
        <v>262</v>
      </c>
      <c r="B12" s="94"/>
      <c r="C12" s="94"/>
      <c r="D12" s="94"/>
      <c r="E12" s="94"/>
      <c r="F12" s="94"/>
      <c r="G12" s="94"/>
      <c r="H12" s="105"/>
      <c r="I12" s="105"/>
      <c r="J12" s="105"/>
      <c r="K12" s="106"/>
    </row>
    <row r="14" spans="1:11" x14ac:dyDescent="0.15">
      <c r="A14" s="1" t="s">
        <v>84</v>
      </c>
      <c r="B14" s="2" t="s">
        <v>179</v>
      </c>
      <c r="C14" s="1" t="s">
        <v>99</v>
      </c>
      <c r="D14" s="1" t="s">
        <v>189</v>
      </c>
      <c r="E14" s="14" t="s">
        <v>188</v>
      </c>
      <c r="G14" s="14" t="s">
        <v>131</v>
      </c>
      <c r="I14" s="14" t="s">
        <v>155</v>
      </c>
      <c r="K14" s="14" t="s">
        <v>402</v>
      </c>
    </row>
    <row r="15" spans="1:11" x14ac:dyDescent="0.15">
      <c r="A15" s="5" t="s">
        <v>85</v>
      </c>
      <c r="B15" s="6" t="s">
        <v>191</v>
      </c>
      <c r="C15" s="47">
        <v>0</v>
      </c>
      <c r="D15" s="37" t="s">
        <v>197</v>
      </c>
      <c r="E15" s="48">
        <v>0</v>
      </c>
      <c r="F15" s="37"/>
      <c r="G15" s="78">
        <f>E15*C15</f>
        <v>0</v>
      </c>
      <c r="I15" s="51">
        <v>0</v>
      </c>
      <c r="K15" s="85">
        <v>0</v>
      </c>
    </row>
    <row r="16" spans="1:11" x14ac:dyDescent="0.15">
      <c r="A16" s="5" t="s">
        <v>86</v>
      </c>
      <c r="B16" s="7" t="s">
        <v>192</v>
      </c>
      <c r="C16" s="5">
        <v>0</v>
      </c>
      <c r="D16" s="11" t="s">
        <v>197</v>
      </c>
      <c r="E16" s="42">
        <v>0</v>
      </c>
      <c r="G16" s="79">
        <f t="shared" ref="G16:G23" si="0">E16*C16</f>
        <v>0</v>
      </c>
      <c r="I16" s="52">
        <v>0</v>
      </c>
      <c r="K16" s="86">
        <v>0</v>
      </c>
    </row>
    <row r="17" spans="1:11" x14ac:dyDescent="0.15">
      <c r="A17" s="5" t="s">
        <v>87</v>
      </c>
      <c r="B17" s="7" t="s">
        <v>193</v>
      </c>
      <c r="C17" s="5">
        <v>0</v>
      </c>
      <c r="D17" s="11" t="s">
        <v>196</v>
      </c>
      <c r="E17" s="42">
        <v>0</v>
      </c>
      <c r="G17" s="79">
        <f t="shared" si="0"/>
        <v>0</v>
      </c>
      <c r="I17" s="52">
        <v>0</v>
      </c>
      <c r="K17" s="86">
        <v>0</v>
      </c>
    </row>
    <row r="18" spans="1:11" x14ac:dyDescent="0.15">
      <c r="A18" s="5" t="s">
        <v>88</v>
      </c>
      <c r="B18" s="7" t="s">
        <v>194</v>
      </c>
      <c r="C18" s="5">
        <v>0</v>
      </c>
      <c r="D18" s="11" t="s">
        <v>195</v>
      </c>
      <c r="E18" s="42">
        <v>0</v>
      </c>
      <c r="G18" s="79">
        <f t="shared" si="0"/>
        <v>0</v>
      </c>
      <c r="I18" s="52">
        <v>0</v>
      </c>
      <c r="K18" s="86">
        <v>0</v>
      </c>
    </row>
    <row r="19" spans="1:11" x14ac:dyDescent="0.15">
      <c r="A19" s="5" t="s">
        <v>89</v>
      </c>
      <c r="B19" s="7" t="s">
        <v>282</v>
      </c>
      <c r="C19" s="5">
        <v>0</v>
      </c>
      <c r="D19" s="11" t="s">
        <v>197</v>
      </c>
      <c r="E19" s="42">
        <v>0</v>
      </c>
      <c r="G19" s="79">
        <f>E19*C19</f>
        <v>0</v>
      </c>
      <c r="I19" s="52">
        <v>0</v>
      </c>
      <c r="K19" s="86">
        <v>0</v>
      </c>
    </row>
    <row r="20" spans="1:11" x14ac:dyDescent="0.15">
      <c r="A20" s="5" t="s">
        <v>90</v>
      </c>
      <c r="B20" s="7" t="s">
        <v>362</v>
      </c>
      <c r="C20" s="5">
        <v>0</v>
      </c>
      <c r="D20" s="11" t="s">
        <v>197</v>
      </c>
      <c r="E20" s="64">
        <v>0</v>
      </c>
      <c r="G20" s="79">
        <f t="shared" si="0"/>
        <v>0</v>
      </c>
      <c r="I20" s="65">
        <v>0</v>
      </c>
      <c r="K20" s="86">
        <v>0</v>
      </c>
    </row>
    <row r="21" spans="1:11" x14ac:dyDescent="0.15">
      <c r="A21" s="5" t="s">
        <v>91</v>
      </c>
      <c r="B21" s="7" t="s">
        <v>190</v>
      </c>
      <c r="C21" s="5">
        <v>0</v>
      </c>
      <c r="D21" s="11" t="s">
        <v>129</v>
      </c>
      <c r="E21" s="64">
        <v>0</v>
      </c>
      <c r="G21" s="79">
        <f t="shared" si="0"/>
        <v>0</v>
      </c>
      <c r="I21" s="65">
        <v>0</v>
      </c>
      <c r="K21" s="86">
        <v>0</v>
      </c>
    </row>
    <row r="22" spans="1:11" x14ac:dyDescent="0.15">
      <c r="A22" s="5" t="s">
        <v>111</v>
      </c>
      <c r="B22" s="7" t="s">
        <v>283</v>
      </c>
      <c r="C22" s="5">
        <v>0</v>
      </c>
      <c r="D22" s="11" t="s">
        <v>197</v>
      </c>
      <c r="E22" s="64">
        <v>0</v>
      </c>
      <c r="G22" s="79">
        <f t="shared" si="0"/>
        <v>0</v>
      </c>
      <c r="I22" s="65">
        <v>0</v>
      </c>
      <c r="K22" s="86">
        <v>0</v>
      </c>
    </row>
    <row r="23" spans="1:11" x14ac:dyDescent="0.15">
      <c r="A23" s="5" t="s">
        <v>112</v>
      </c>
      <c r="B23" s="15" t="s">
        <v>198</v>
      </c>
      <c r="C23" s="49">
        <v>0</v>
      </c>
      <c r="D23" s="38" t="s">
        <v>197</v>
      </c>
      <c r="E23" s="66">
        <v>0</v>
      </c>
      <c r="F23" s="38"/>
      <c r="G23" s="80">
        <f t="shared" si="0"/>
        <v>0</v>
      </c>
      <c r="I23" s="67">
        <v>0</v>
      </c>
      <c r="K23" s="87">
        <v>0</v>
      </c>
    </row>
    <row r="24" spans="1:11" s="2" customFormat="1" x14ac:dyDescent="0.15">
      <c r="A24" s="1"/>
      <c r="B24" s="17" t="s">
        <v>130</v>
      </c>
      <c r="C24" s="36"/>
      <c r="D24" s="45"/>
      <c r="E24" s="72"/>
      <c r="F24" s="45"/>
      <c r="G24" s="84">
        <f>SUM(G15:G23)</f>
        <v>0</v>
      </c>
      <c r="I24" s="73">
        <f>SUM(I15:I23)</f>
        <v>0</v>
      </c>
      <c r="J24" s="11"/>
      <c r="K24" s="88">
        <f>SUM(K15:K23)</f>
        <v>0</v>
      </c>
    </row>
    <row r="25" spans="1:11" x14ac:dyDescent="0.15">
      <c r="E25" s="74"/>
      <c r="G25" s="74"/>
      <c r="I25" s="74"/>
      <c r="K25" s="74"/>
    </row>
    <row r="26" spans="1:11" x14ac:dyDescent="0.15">
      <c r="A26" s="1" t="s">
        <v>92</v>
      </c>
      <c r="B26" s="2" t="s">
        <v>361</v>
      </c>
      <c r="C26" s="1" t="s">
        <v>99</v>
      </c>
      <c r="D26" s="1" t="s">
        <v>189</v>
      </c>
      <c r="E26" s="75" t="s">
        <v>188</v>
      </c>
      <c r="G26" s="75" t="s">
        <v>131</v>
      </c>
      <c r="I26" s="75" t="s">
        <v>155</v>
      </c>
      <c r="K26" s="14" t="s">
        <v>402</v>
      </c>
    </row>
    <row r="27" spans="1:11" x14ac:dyDescent="0.15">
      <c r="A27" s="5" t="s">
        <v>93</v>
      </c>
      <c r="B27" s="6" t="s">
        <v>284</v>
      </c>
      <c r="C27" s="47">
        <v>0</v>
      </c>
      <c r="D27" s="37" t="s">
        <v>197</v>
      </c>
      <c r="E27" s="68">
        <v>0</v>
      </c>
      <c r="F27" s="37"/>
      <c r="G27" s="78">
        <f t="shared" ref="G27:G33" si="1">E27*C27</f>
        <v>0</v>
      </c>
      <c r="I27" s="69">
        <v>0</v>
      </c>
      <c r="K27" s="85">
        <v>0</v>
      </c>
    </row>
    <row r="28" spans="1:11" x14ac:dyDescent="0.15">
      <c r="A28" s="5" t="s">
        <v>94</v>
      </c>
      <c r="B28" s="7" t="s">
        <v>388</v>
      </c>
      <c r="C28" s="5">
        <v>0</v>
      </c>
      <c r="D28" s="11" t="s">
        <v>129</v>
      </c>
      <c r="E28" s="64">
        <v>0</v>
      </c>
      <c r="G28" s="79">
        <f>E28*C28</f>
        <v>0</v>
      </c>
      <c r="I28" s="65">
        <v>0</v>
      </c>
      <c r="K28" s="86">
        <v>0</v>
      </c>
    </row>
    <row r="29" spans="1:11" x14ac:dyDescent="0.15">
      <c r="A29" s="5" t="s">
        <v>95</v>
      </c>
      <c r="B29" s="7" t="s">
        <v>389</v>
      </c>
      <c r="C29" s="5">
        <v>0</v>
      </c>
      <c r="D29" s="11" t="s">
        <v>129</v>
      </c>
      <c r="E29" s="64">
        <v>0</v>
      </c>
      <c r="G29" s="79">
        <f t="shared" si="1"/>
        <v>0</v>
      </c>
      <c r="I29" s="65">
        <v>0</v>
      </c>
      <c r="K29" s="86">
        <v>0</v>
      </c>
    </row>
    <row r="30" spans="1:11" x14ac:dyDescent="0.15">
      <c r="A30" s="5" t="s">
        <v>96</v>
      </c>
      <c r="B30" s="7" t="s">
        <v>390</v>
      </c>
      <c r="C30" s="5">
        <v>0</v>
      </c>
      <c r="D30" s="11" t="s">
        <v>197</v>
      </c>
      <c r="E30" s="64">
        <v>0</v>
      </c>
      <c r="G30" s="79">
        <f t="shared" si="1"/>
        <v>0</v>
      </c>
      <c r="I30" s="65">
        <v>0</v>
      </c>
      <c r="K30" s="86">
        <v>0</v>
      </c>
    </row>
    <row r="31" spans="1:11" x14ac:dyDescent="0.15">
      <c r="A31" s="5" t="s">
        <v>97</v>
      </c>
      <c r="B31" s="7" t="s">
        <v>285</v>
      </c>
      <c r="C31" s="5">
        <v>0</v>
      </c>
      <c r="D31" s="11" t="s">
        <v>129</v>
      </c>
      <c r="E31" s="64">
        <v>0</v>
      </c>
      <c r="G31" s="79">
        <f t="shared" si="1"/>
        <v>0</v>
      </c>
      <c r="I31" s="65">
        <v>0</v>
      </c>
      <c r="K31" s="86">
        <v>0</v>
      </c>
    </row>
    <row r="32" spans="1:11" x14ac:dyDescent="0.15">
      <c r="A32" s="5" t="s">
        <v>98</v>
      </c>
      <c r="B32" s="7" t="s">
        <v>286</v>
      </c>
      <c r="C32" s="5">
        <v>0</v>
      </c>
      <c r="D32" s="11" t="s">
        <v>129</v>
      </c>
      <c r="E32" s="64">
        <v>0</v>
      </c>
      <c r="G32" s="79">
        <f t="shared" si="1"/>
        <v>0</v>
      </c>
      <c r="I32" s="65">
        <v>0</v>
      </c>
      <c r="K32" s="86">
        <v>0</v>
      </c>
    </row>
    <row r="33" spans="1:11" x14ac:dyDescent="0.15">
      <c r="A33" s="5" t="s">
        <v>0</v>
      </c>
      <c r="B33" s="7" t="s">
        <v>287</v>
      </c>
      <c r="C33" s="5">
        <v>0</v>
      </c>
      <c r="D33" s="11" t="s">
        <v>129</v>
      </c>
      <c r="E33" s="64">
        <v>0</v>
      </c>
      <c r="G33" s="79">
        <f t="shared" si="1"/>
        <v>0</v>
      </c>
      <c r="I33" s="65">
        <v>0</v>
      </c>
      <c r="K33" s="86">
        <v>0</v>
      </c>
    </row>
    <row r="34" spans="1:11" s="2" customFormat="1" x14ac:dyDescent="0.15">
      <c r="A34" s="1"/>
      <c r="B34" s="17" t="s">
        <v>130</v>
      </c>
      <c r="C34" s="36"/>
      <c r="D34" s="45"/>
      <c r="E34" s="46"/>
      <c r="F34" s="45"/>
      <c r="G34" s="81">
        <f>SUM(G27:G33)</f>
        <v>0</v>
      </c>
      <c r="I34" s="54">
        <f>SUM(I27:I33)</f>
        <v>0</v>
      </c>
      <c r="J34" s="11"/>
      <c r="K34" s="89">
        <f>SUM(K27:K33)</f>
        <v>0</v>
      </c>
    </row>
    <row r="35" spans="1:11" x14ac:dyDescent="0.15">
      <c r="E35" s="8"/>
      <c r="G35" s="8"/>
      <c r="I35" s="8"/>
      <c r="K35" s="8"/>
    </row>
    <row r="36" spans="1:11" x14ac:dyDescent="0.15">
      <c r="A36" s="1" t="s">
        <v>1</v>
      </c>
      <c r="B36" s="2" t="s">
        <v>178</v>
      </c>
      <c r="C36" s="1" t="s">
        <v>99</v>
      </c>
      <c r="D36" s="1" t="s">
        <v>189</v>
      </c>
      <c r="E36" s="14" t="s">
        <v>188</v>
      </c>
      <c r="G36" s="14" t="s">
        <v>131</v>
      </c>
      <c r="I36" s="14" t="s">
        <v>155</v>
      </c>
      <c r="K36" s="14" t="s">
        <v>402</v>
      </c>
    </row>
    <row r="37" spans="1:11" x14ac:dyDescent="0.15">
      <c r="A37" s="1"/>
      <c r="B37" s="55" t="s">
        <v>206</v>
      </c>
      <c r="C37" s="13"/>
      <c r="D37" s="37"/>
      <c r="E37" s="58"/>
      <c r="F37" s="37"/>
      <c r="G37" s="83"/>
      <c r="I37" s="57"/>
      <c r="K37" s="90"/>
    </row>
    <row r="38" spans="1:11" x14ac:dyDescent="0.15">
      <c r="A38" s="5" t="s">
        <v>2</v>
      </c>
      <c r="B38" s="7" t="s">
        <v>391</v>
      </c>
      <c r="C38" s="5">
        <v>0</v>
      </c>
      <c r="D38" s="11" t="s">
        <v>129</v>
      </c>
      <c r="E38" s="42">
        <v>0</v>
      </c>
      <c r="G38" s="79">
        <f t="shared" ref="G38:G47" si="2">E38*C38</f>
        <v>0</v>
      </c>
      <c r="I38" s="52">
        <v>0</v>
      </c>
      <c r="K38" s="86">
        <v>0</v>
      </c>
    </row>
    <row r="39" spans="1:11" x14ac:dyDescent="0.15">
      <c r="A39" s="5" t="s">
        <v>3</v>
      </c>
      <c r="B39" s="7" t="s">
        <v>288</v>
      </c>
      <c r="C39" s="5">
        <v>0</v>
      </c>
      <c r="D39" s="11" t="s">
        <v>129</v>
      </c>
      <c r="E39" s="42">
        <v>0</v>
      </c>
      <c r="G39" s="79">
        <f>E39*C39</f>
        <v>0</v>
      </c>
      <c r="I39" s="52">
        <v>0</v>
      </c>
      <c r="K39" s="86">
        <v>0</v>
      </c>
    </row>
    <row r="40" spans="1:11" x14ac:dyDescent="0.15">
      <c r="A40" s="5" t="s">
        <v>4</v>
      </c>
      <c r="B40" s="7" t="s">
        <v>199</v>
      </c>
      <c r="C40" s="5">
        <v>0</v>
      </c>
      <c r="D40" s="11" t="s">
        <v>129</v>
      </c>
      <c r="E40" s="42">
        <v>0</v>
      </c>
      <c r="G40" s="79">
        <f t="shared" si="2"/>
        <v>0</v>
      </c>
      <c r="I40" s="52">
        <v>0</v>
      </c>
      <c r="K40" s="86">
        <v>0</v>
      </c>
    </row>
    <row r="41" spans="1:11" x14ac:dyDescent="0.15">
      <c r="A41" s="5" t="s">
        <v>113</v>
      </c>
      <c r="B41" s="7" t="s">
        <v>203</v>
      </c>
      <c r="C41" s="5">
        <v>0</v>
      </c>
      <c r="D41" s="11" t="s">
        <v>129</v>
      </c>
      <c r="E41" s="42">
        <v>0</v>
      </c>
      <c r="G41" s="79">
        <f t="shared" si="2"/>
        <v>0</v>
      </c>
      <c r="I41" s="52">
        <v>0</v>
      </c>
      <c r="K41" s="86">
        <v>0</v>
      </c>
    </row>
    <row r="42" spans="1:11" x14ac:dyDescent="0.15">
      <c r="B42" s="56" t="s">
        <v>202</v>
      </c>
      <c r="E42" s="42"/>
      <c r="G42" s="79"/>
      <c r="I42" s="52"/>
      <c r="K42" s="86"/>
    </row>
    <row r="43" spans="1:11" x14ac:dyDescent="0.15">
      <c r="A43" s="5" t="s">
        <v>114</v>
      </c>
      <c r="B43" s="7" t="s">
        <v>392</v>
      </c>
      <c r="C43" s="5">
        <v>0</v>
      </c>
      <c r="D43" s="11" t="s">
        <v>129</v>
      </c>
      <c r="E43" s="42">
        <v>0</v>
      </c>
      <c r="G43" s="79">
        <f t="shared" si="2"/>
        <v>0</v>
      </c>
      <c r="I43" s="52">
        <v>0</v>
      </c>
      <c r="K43" s="86">
        <v>0</v>
      </c>
    </row>
    <row r="44" spans="1:11" x14ac:dyDescent="0.15">
      <c r="A44" s="5" t="s">
        <v>115</v>
      </c>
      <c r="B44" s="7" t="s">
        <v>289</v>
      </c>
      <c r="C44" s="5">
        <v>0</v>
      </c>
      <c r="D44" s="11" t="s">
        <v>129</v>
      </c>
      <c r="E44" s="42">
        <v>0</v>
      </c>
      <c r="G44" s="79">
        <f>E44*C44</f>
        <v>0</v>
      </c>
      <c r="I44" s="52">
        <v>0</v>
      </c>
      <c r="K44" s="86">
        <v>0</v>
      </c>
    </row>
    <row r="45" spans="1:11" x14ac:dyDescent="0.15">
      <c r="A45" s="5" t="s">
        <v>294</v>
      </c>
      <c r="B45" s="7" t="s">
        <v>204</v>
      </c>
      <c r="C45" s="5">
        <v>0</v>
      </c>
      <c r="D45" s="11" t="s">
        <v>129</v>
      </c>
      <c r="E45" s="42">
        <v>0</v>
      </c>
      <c r="G45" s="79">
        <f t="shared" si="2"/>
        <v>0</v>
      </c>
      <c r="I45" s="52">
        <v>0</v>
      </c>
      <c r="K45" s="86">
        <v>0</v>
      </c>
    </row>
    <row r="46" spans="1:11" x14ac:dyDescent="0.15">
      <c r="A46" s="5" t="s">
        <v>295</v>
      </c>
      <c r="B46" s="7" t="s">
        <v>200</v>
      </c>
      <c r="C46" s="5">
        <v>0</v>
      </c>
      <c r="D46" s="11" t="s">
        <v>129</v>
      </c>
      <c r="E46" s="42">
        <v>0</v>
      </c>
      <c r="G46" s="79">
        <f>E46*C46</f>
        <v>0</v>
      </c>
      <c r="I46" s="52">
        <v>0</v>
      </c>
      <c r="K46" s="86">
        <v>0</v>
      </c>
    </row>
    <row r="47" spans="1:11" x14ac:dyDescent="0.15">
      <c r="A47" s="5" t="s">
        <v>296</v>
      </c>
      <c r="B47" s="7" t="s">
        <v>290</v>
      </c>
      <c r="C47" s="5">
        <v>0</v>
      </c>
      <c r="D47" s="11" t="s">
        <v>129</v>
      </c>
      <c r="E47" s="42">
        <v>0</v>
      </c>
      <c r="G47" s="79">
        <f t="shared" si="2"/>
        <v>0</v>
      </c>
      <c r="I47" s="52">
        <v>0</v>
      </c>
      <c r="K47" s="86">
        <v>0</v>
      </c>
    </row>
    <row r="48" spans="1:11" x14ac:dyDescent="0.15">
      <c r="B48" s="56" t="s">
        <v>205</v>
      </c>
      <c r="E48" s="42"/>
      <c r="G48" s="79"/>
      <c r="I48" s="52"/>
      <c r="K48" s="86"/>
    </row>
    <row r="49" spans="1:11" x14ac:dyDescent="0.15">
      <c r="A49" s="5" t="s">
        <v>297</v>
      </c>
      <c r="B49" s="7" t="s">
        <v>393</v>
      </c>
      <c r="C49" s="5">
        <v>0</v>
      </c>
      <c r="D49" s="11" t="s">
        <v>129</v>
      </c>
      <c r="E49" s="42">
        <v>0</v>
      </c>
      <c r="G49" s="79">
        <f>E49*C49</f>
        <v>0</v>
      </c>
      <c r="I49" s="52">
        <v>0</v>
      </c>
      <c r="K49" s="86">
        <v>0</v>
      </c>
    </row>
    <row r="50" spans="1:11" x14ac:dyDescent="0.15">
      <c r="A50" s="11"/>
      <c r="B50" s="56" t="s">
        <v>201</v>
      </c>
      <c r="E50" s="42"/>
      <c r="G50" s="79"/>
      <c r="I50" s="52"/>
      <c r="K50" s="86"/>
    </row>
    <row r="51" spans="1:11" x14ac:dyDescent="0.15">
      <c r="A51" s="5" t="s">
        <v>298</v>
      </c>
      <c r="B51" s="7" t="s">
        <v>381</v>
      </c>
      <c r="C51" s="5">
        <v>0</v>
      </c>
      <c r="D51" s="11" t="s">
        <v>197</v>
      </c>
      <c r="E51" s="64">
        <v>0</v>
      </c>
      <c r="G51" s="79">
        <f>E51*C51</f>
        <v>0</v>
      </c>
      <c r="I51" s="65">
        <v>0</v>
      </c>
      <c r="K51" s="86">
        <v>0</v>
      </c>
    </row>
    <row r="52" spans="1:11" x14ac:dyDescent="0.15">
      <c r="A52" s="5" t="s">
        <v>299</v>
      </c>
      <c r="B52" s="7" t="s">
        <v>291</v>
      </c>
      <c r="C52" s="5">
        <v>0</v>
      </c>
      <c r="D52" s="11" t="s">
        <v>129</v>
      </c>
      <c r="E52" s="64">
        <v>0</v>
      </c>
      <c r="G52" s="79">
        <f>E52*C52</f>
        <v>0</v>
      </c>
      <c r="I52" s="65">
        <v>0</v>
      </c>
      <c r="K52" s="86">
        <v>0</v>
      </c>
    </row>
    <row r="53" spans="1:11" x14ac:dyDescent="0.15">
      <c r="A53" s="5" t="s">
        <v>300</v>
      </c>
      <c r="B53" s="15" t="s">
        <v>394</v>
      </c>
      <c r="C53" s="49">
        <v>0</v>
      </c>
      <c r="D53" s="38" t="s">
        <v>129</v>
      </c>
      <c r="E53" s="66">
        <v>0</v>
      </c>
      <c r="F53" s="38"/>
      <c r="G53" s="80">
        <f>E53*C53</f>
        <v>0</v>
      </c>
      <c r="I53" s="67">
        <v>0</v>
      </c>
      <c r="K53" s="87">
        <v>0</v>
      </c>
    </row>
    <row r="54" spans="1:11" s="2" customFormat="1" x14ac:dyDescent="0.15">
      <c r="A54" s="1"/>
      <c r="B54" s="17" t="s">
        <v>130</v>
      </c>
      <c r="C54" s="36"/>
      <c r="D54" s="45"/>
      <c r="E54" s="46"/>
      <c r="F54" s="45"/>
      <c r="G54" s="81">
        <f>SUM(G38:G53)</f>
        <v>0</v>
      </c>
      <c r="I54" s="54">
        <f>SUM(I38:I53)</f>
        <v>0</v>
      </c>
      <c r="J54" s="11"/>
      <c r="K54" s="89">
        <f>SUM(K38:K53)</f>
        <v>0</v>
      </c>
    </row>
    <row r="55" spans="1:11" x14ac:dyDescent="0.15">
      <c r="E55" s="8"/>
      <c r="G55" s="8"/>
      <c r="I55" s="8"/>
      <c r="K55" s="8"/>
    </row>
    <row r="56" spans="1:11" x14ac:dyDescent="0.15">
      <c r="A56" s="1" t="s">
        <v>5</v>
      </c>
      <c r="B56" s="2" t="s">
        <v>177</v>
      </c>
      <c r="C56" s="1" t="s">
        <v>99</v>
      </c>
      <c r="D56" s="1" t="s">
        <v>189</v>
      </c>
      <c r="E56" s="14" t="s">
        <v>188</v>
      </c>
      <c r="G56" s="14" t="s">
        <v>131</v>
      </c>
      <c r="I56" s="14" t="s">
        <v>155</v>
      </c>
      <c r="K56" s="14" t="s">
        <v>402</v>
      </c>
    </row>
    <row r="57" spans="1:11" x14ac:dyDescent="0.15">
      <c r="A57" s="5" t="s">
        <v>6</v>
      </c>
      <c r="B57" s="6" t="s">
        <v>207</v>
      </c>
      <c r="C57" s="47">
        <v>0</v>
      </c>
      <c r="D57" s="37" t="s">
        <v>129</v>
      </c>
      <c r="E57" s="48">
        <v>0</v>
      </c>
      <c r="F57" s="37"/>
      <c r="G57" s="78">
        <f>E57*C57</f>
        <v>0</v>
      </c>
      <c r="I57" s="51">
        <v>0</v>
      </c>
      <c r="K57" s="85">
        <v>0</v>
      </c>
    </row>
    <row r="58" spans="1:11" x14ac:dyDescent="0.15">
      <c r="A58" s="5" t="s">
        <v>132</v>
      </c>
      <c r="B58" s="7" t="s">
        <v>208</v>
      </c>
      <c r="C58" s="5">
        <v>0</v>
      </c>
      <c r="D58" s="11" t="s">
        <v>129</v>
      </c>
      <c r="E58" s="42">
        <v>0</v>
      </c>
      <c r="G58" s="79">
        <f t="shared" ref="G58:G64" si="3">E58*C58</f>
        <v>0</v>
      </c>
      <c r="I58" s="52">
        <v>0</v>
      </c>
      <c r="K58" s="86">
        <v>0</v>
      </c>
    </row>
    <row r="59" spans="1:11" x14ac:dyDescent="0.15">
      <c r="A59" s="5" t="s">
        <v>133</v>
      </c>
      <c r="B59" s="7" t="s">
        <v>211</v>
      </c>
      <c r="C59" s="5">
        <v>0</v>
      </c>
      <c r="D59" s="11" t="s">
        <v>129</v>
      </c>
      <c r="E59" s="42">
        <v>0</v>
      </c>
      <c r="G59" s="79">
        <f t="shared" si="3"/>
        <v>0</v>
      </c>
      <c r="I59" s="52">
        <v>0</v>
      </c>
      <c r="K59" s="86">
        <v>0</v>
      </c>
    </row>
    <row r="60" spans="1:11" x14ac:dyDescent="0.15">
      <c r="A60" s="5" t="s">
        <v>134</v>
      </c>
      <c r="B60" s="7" t="s">
        <v>293</v>
      </c>
      <c r="C60" s="5">
        <v>0</v>
      </c>
      <c r="D60" s="11" t="s">
        <v>129</v>
      </c>
      <c r="E60" s="42">
        <v>0</v>
      </c>
      <c r="G60" s="79">
        <f t="shared" si="3"/>
        <v>0</v>
      </c>
      <c r="I60" s="52">
        <v>0</v>
      </c>
      <c r="K60" s="86">
        <v>0</v>
      </c>
    </row>
    <row r="61" spans="1:11" x14ac:dyDescent="0.15">
      <c r="A61" s="5" t="s">
        <v>7</v>
      </c>
      <c r="B61" s="7" t="s">
        <v>209</v>
      </c>
      <c r="C61" s="5">
        <v>0</v>
      </c>
      <c r="D61" s="11" t="s">
        <v>129</v>
      </c>
      <c r="E61" s="42">
        <v>0</v>
      </c>
      <c r="G61" s="79">
        <f t="shared" si="3"/>
        <v>0</v>
      </c>
      <c r="I61" s="52">
        <v>0</v>
      </c>
      <c r="K61" s="86">
        <v>0</v>
      </c>
    </row>
    <row r="62" spans="1:11" x14ac:dyDescent="0.15">
      <c r="A62" s="5" t="s">
        <v>8</v>
      </c>
      <c r="B62" s="7" t="s">
        <v>292</v>
      </c>
      <c r="C62" s="5">
        <v>0</v>
      </c>
      <c r="D62" s="11" t="s">
        <v>129</v>
      </c>
      <c r="E62" s="42">
        <v>0</v>
      </c>
      <c r="G62" s="79">
        <f t="shared" si="3"/>
        <v>0</v>
      </c>
      <c r="I62" s="52">
        <v>0</v>
      </c>
      <c r="K62" s="86">
        <v>0</v>
      </c>
    </row>
    <row r="63" spans="1:11" x14ac:dyDescent="0.15">
      <c r="A63" s="5" t="s">
        <v>9</v>
      </c>
      <c r="B63" s="7" t="s">
        <v>210</v>
      </c>
      <c r="C63" s="5">
        <v>1</v>
      </c>
      <c r="D63" s="11" t="s">
        <v>197</v>
      </c>
      <c r="E63" s="42">
        <v>0</v>
      </c>
      <c r="G63" s="79">
        <f t="shared" si="3"/>
        <v>0</v>
      </c>
      <c r="I63" s="52">
        <v>0</v>
      </c>
      <c r="K63" s="86">
        <v>0</v>
      </c>
    </row>
    <row r="64" spans="1:11" x14ac:dyDescent="0.15">
      <c r="A64" s="5" t="s">
        <v>116</v>
      </c>
      <c r="B64" s="15" t="s">
        <v>198</v>
      </c>
      <c r="C64" s="49">
        <v>1</v>
      </c>
      <c r="D64" s="38" t="s">
        <v>197</v>
      </c>
      <c r="E64" s="50">
        <v>0</v>
      </c>
      <c r="F64" s="38"/>
      <c r="G64" s="80">
        <f t="shared" si="3"/>
        <v>0</v>
      </c>
      <c r="I64" s="53">
        <v>0</v>
      </c>
      <c r="K64" s="87">
        <v>0</v>
      </c>
    </row>
    <row r="65" spans="1:11" s="2" customFormat="1" x14ac:dyDescent="0.15">
      <c r="A65" s="1"/>
      <c r="B65" s="59" t="s">
        <v>130</v>
      </c>
      <c r="C65" s="16"/>
      <c r="D65" s="60"/>
      <c r="E65" s="61"/>
      <c r="F65" s="60"/>
      <c r="G65" s="82">
        <f>SUM(G57:G64)</f>
        <v>0</v>
      </c>
      <c r="I65" s="54">
        <f>SUM(I57:I64)</f>
        <v>0</v>
      </c>
      <c r="J65" s="11"/>
      <c r="K65" s="89">
        <f>SUM(K57:K64)</f>
        <v>0</v>
      </c>
    </row>
    <row r="66" spans="1:11" x14ac:dyDescent="0.15">
      <c r="E66" s="8"/>
      <c r="G66" s="8"/>
      <c r="I66" s="8"/>
      <c r="K66" s="8"/>
    </row>
    <row r="67" spans="1:11" x14ac:dyDescent="0.15">
      <c r="A67" s="1" t="s">
        <v>10</v>
      </c>
      <c r="B67" s="2" t="s">
        <v>212</v>
      </c>
      <c r="C67" s="1" t="s">
        <v>99</v>
      </c>
      <c r="D67" s="1" t="s">
        <v>189</v>
      </c>
      <c r="E67" s="14" t="s">
        <v>188</v>
      </c>
      <c r="G67" s="14" t="s">
        <v>131</v>
      </c>
      <c r="I67" s="14" t="s">
        <v>155</v>
      </c>
      <c r="K67" s="14" t="s">
        <v>402</v>
      </c>
    </row>
    <row r="68" spans="1:11" x14ac:dyDescent="0.15">
      <c r="A68" s="5" t="s">
        <v>11</v>
      </c>
      <c r="B68" s="6" t="s">
        <v>221</v>
      </c>
      <c r="C68" s="47">
        <v>0</v>
      </c>
      <c r="D68" s="37" t="s">
        <v>218</v>
      </c>
      <c r="E68" s="48">
        <v>0</v>
      </c>
      <c r="F68" s="37"/>
      <c r="G68" s="78">
        <f t="shared" ref="G68:G77" si="4">E68*C68</f>
        <v>0</v>
      </c>
      <c r="I68" s="51">
        <v>0</v>
      </c>
      <c r="K68" s="85">
        <v>0</v>
      </c>
    </row>
    <row r="69" spans="1:11" x14ac:dyDescent="0.15">
      <c r="A69" s="5" t="s">
        <v>12</v>
      </c>
      <c r="B69" s="7" t="s">
        <v>222</v>
      </c>
      <c r="C69" s="5">
        <v>0</v>
      </c>
      <c r="D69" s="11" t="s">
        <v>218</v>
      </c>
      <c r="E69" s="42">
        <v>0</v>
      </c>
      <c r="G69" s="79">
        <f t="shared" si="4"/>
        <v>0</v>
      </c>
      <c r="I69" s="52">
        <v>0</v>
      </c>
      <c r="K69" s="86">
        <v>0</v>
      </c>
    </row>
    <row r="70" spans="1:11" x14ac:dyDescent="0.15">
      <c r="A70" s="5" t="s">
        <v>13</v>
      </c>
      <c r="B70" s="7" t="s">
        <v>215</v>
      </c>
      <c r="C70" s="5">
        <v>0</v>
      </c>
      <c r="D70" s="11" t="s">
        <v>218</v>
      </c>
      <c r="E70" s="42">
        <v>0</v>
      </c>
      <c r="G70" s="79">
        <f t="shared" si="4"/>
        <v>0</v>
      </c>
      <c r="I70" s="52">
        <v>0</v>
      </c>
      <c r="K70" s="86">
        <v>0</v>
      </c>
    </row>
    <row r="71" spans="1:11" x14ac:dyDescent="0.15">
      <c r="A71" s="5" t="s">
        <v>14</v>
      </c>
      <c r="B71" s="7" t="s">
        <v>216</v>
      </c>
      <c r="C71" s="5">
        <v>0</v>
      </c>
      <c r="D71" s="11" t="s">
        <v>218</v>
      </c>
      <c r="E71" s="42">
        <v>0</v>
      </c>
      <c r="G71" s="79">
        <f t="shared" si="4"/>
        <v>0</v>
      </c>
      <c r="I71" s="52">
        <v>0</v>
      </c>
      <c r="K71" s="86">
        <v>0</v>
      </c>
    </row>
    <row r="72" spans="1:11" x14ac:dyDescent="0.15">
      <c r="A72" s="5" t="s">
        <v>15</v>
      </c>
      <c r="B72" s="7" t="s">
        <v>217</v>
      </c>
      <c r="C72" s="5">
        <v>0</v>
      </c>
      <c r="D72" s="11" t="s">
        <v>218</v>
      </c>
      <c r="E72" s="42">
        <v>0</v>
      </c>
      <c r="G72" s="79">
        <f t="shared" si="4"/>
        <v>0</v>
      </c>
      <c r="I72" s="52">
        <v>0</v>
      </c>
      <c r="K72" s="86">
        <v>0</v>
      </c>
    </row>
    <row r="73" spans="1:11" x14ac:dyDescent="0.15">
      <c r="A73" s="5" t="s">
        <v>16</v>
      </c>
      <c r="B73" s="7" t="s">
        <v>213</v>
      </c>
      <c r="C73" s="5">
        <v>0</v>
      </c>
      <c r="D73" s="11" t="s">
        <v>219</v>
      </c>
      <c r="E73" s="42">
        <v>0</v>
      </c>
      <c r="G73" s="79">
        <f t="shared" si="4"/>
        <v>0</v>
      </c>
      <c r="I73" s="52">
        <v>0</v>
      </c>
      <c r="K73" s="86">
        <v>0</v>
      </c>
    </row>
    <row r="74" spans="1:11" x14ac:dyDescent="0.15">
      <c r="A74" s="5" t="s">
        <v>17</v>
      </c>
      <c r="B74" s="7" t="s">
        <v>214</v>
      </c>
      <c r="C74" s="5">
        <v>0</v>
      </c>
      <c r="D74" s="11" t="s">
        <v>219</v>
      </c>
      <c r="E74" s="42">
        <v>0</v>
      </c>
      <c r="G74" s="79">
        <f t="shared" si="4"/>
        <v>0</v>
      </c>
      <c r="I74" s="52">
        <v>0</v>
      </c>
      <c r="K74" s="86">
        <v>0</v>
      </c>
    </row>
    <row r="75" spans="1:11" x14ac:dyDescent="0.15">
      <c r="A75" s="5" t="s">
        <v>117</v>
      </c>
      <c r="B75" s="7" t="s">
        <v>223</v>
      </c>
      <c r="C75" s="5">
        <v>0</v>
      </c>
      <c r="D75" s="11" t="s">
        <v>218</v>
      </c>
      <c r="E75" s="42">
        <v>0</v>
      </c>
      <c r="G75" s="79">
        <f t="shared" si="4"/>
        <v>0</v>
      </c>
      <c r="I75" s="52">
        <v>0</v>
      </c>
      <c r="K75" s="86">
        <v>0</v>
      </c>
    </row>
    <row r="76" spans="1:11" x14ac:dyDescent="0.15">
      <c r="A76" s="5" t="s">
        <v>118</v>
      </c>
      <c r="B76" s="7" t="s">
        <v>220</v>
      </c>
      <c r="C76" s="5">
        <v>0</v>
      </c>
      <c r="D76" s="11" t="s">
        <v>218</v>
      </c>
      <c r="E76" s="42">
        <v>0</v>
      </c>
      <c r="G76" s="79">
        <f t="shared" si="4"/>
        <v>0</v>
      </c>
      <c r="I76" s="52">
        <v>0</v>
      </c>
      <c r="K76" s="86">
        <v>0</v>
      </c>
    </row>
    <row r="77" spans="1:11" s="2" customFormat="1" x14ac:dyDescent="0.15">
      <c r="A77" s="5" t="s">
        <v>119</v>
      </c>
      <c r="B77" s="15" t="s">
        <v>198</v>
      </c>
      <c r="C77" s="49">
        <v>0</v>
      </c>
      <c r="D77" s="38" t="s">
        <v>197</v>
      </c>
      <c r="E77" s="50">
        <v>0</v>
      </c>
      <c r="F77" s="38"/>
      <c r="G77" s="80">
        <f t="shared" si="4"/>
        <v>0</v>
      </c>
      <c r="H77" s="11"/>
      <c r="I77" s="53">
        <v>0</v>
      </c>
      <c r="J77" s="11"/>
      <c r="K77" s="87">
        <v>0</v>
      </c>
    </row>
    <row r="78" spans="1:11" s="2" customFormat="1" x14ac:dyDescent="0.15">
      <c r="A78" s="1"/>
      <c r="B78" s="59" t="s">
        <v>130</v>
      </c>
      <c r="C78" s="16"/>
      <c r="D78" s="60"/>
      <c r="E78" s="61"/>
      <c r="F78" s="60"/>
      <c r="G78" s="82">
        <f>SUM(G68:G77)</f>
        <v>0</v>
      </c>
      <c r="I78" s="54">
        <f>SUM(I68:I77)</f>
        <v>0</v>
      </c>
      <c r="J78" s="11"/>
      <c r="K78" s="89">
        <f>SUM(K68:K77)</f>
        <v>0</v>
      </c>
    </row>
    <row r="79" spans="1:11" x14ac:dyDescent="0.15">
      <c r="E79" s="8"/>
      <c r="G79" s="8"/>
      <c r="I79" s="8"/>
      <c r="K79" s="8"/>
    </row>
    <row r="80" spans="1:11" x14ac:dyDescent="0.15">
      <c r="A80" s="1" t="s">
        <v>18</v>
      </c>
      <c r="B80" s="2" t="s">
        <v>363</v>
      </c>
      <c r="C80" s="1" t="s">
        <v>99</v>
      </c>
      <c r="D80" s="1" t="s">
        <v>189</v>
      </c>
      <c r="E80" s="14" t="s">
        <v>188</v>
      </c>
      <c r="G80" s="14" t="s">
        <v>131</v>
      </c>
      <c r="I80" s="14" t="s">
        <v>155</v>
      </c>
      <c r="K80" s="14" t="s">
        <v>402</v>
      </c>
    </row>
    <row r="81" spans="1:11" x14ac:dyDescent="0.15">
      <c r="A81" s="5" t="s">
        <v>19</v>
      </c>
      <c r="B81" s="6" t="s">
        <v>301</v>
      </c>
      <c r="C81" s="47">
        <v>0</v>
      </c>
      <c r="D81" s="37" t="s">
        <v>129</v>
      </c>
      <c r="E81" s="48">
        <v>0</v>
      </c>
      <c r="F81" s="37"/>
      <c r="G81" s="78">
        <f>E81*C81</f>
        <v>0</v>
      </c>
      <c r="I81" s="51">
        <v>0</v>
      </c>
      <c r="K81" s="85">
        <v>0</v>
      </c>
    </row>
    <row r="82" spans="1:11" x14ac:dyDescent="0.15">
      <c r="A82" s="5" t="s">
        <v>120</v>
      </c>
      <c r="B82" s="7" t="s">
        <v>224</v>
      </c>
      <c r="C82" s="5">
        <v>0</v>
      </c>
      <c r="D82" s="11" t="s">
        <v>197</v>
      </c>
      <c r="E82" s="42">
        <v>0</v>
      </c>
      <c r="G82" s="79">
        <f>E82*C82</f>
        <v>0</v>
      </c>
      <c r="I82" s="52">
        <v>0</v>
      </c>
      <c r="K82" s="86">
        <v>0</v>
      </c>
    </row>
    <row r="83" spans="1:11" x14ac:dyDescent="0.15">
      <c r="A83" s="5" t="s">
        <v>135</v>
      </c>
      <c r="B83" s="7" t="s">
        <v>225</v>
      </c>
      <c r="C83" s="5">
        <v>0</v>
      </c>
      <c r="D83" s="11" t="s">
        <v>197</v>
      </c>
      <c r="E83" s="42">
        <v>0</v>
      </c>
      <c r="G83" s="79">
        <f>E83*C83</f>
        <v>0</v>
      </c>
      <c r="I83" s="52">
        <v>0</v>
      </c>
      <c r="K83" s="86">
        <v>0</v>
      </c>
    </row>
    <row r="84" spans="1:11" x14ac:dyDescent="0.15">
      <c r="A84" s="5" t="s">
        <v>136</v>
      </c>
      <c r="B84" s="15" t="s">
        <v>198</v>
      </c>
      <c r="C84" s="49">
        <v>0</v>
      </c>
      <c r="D84" s="38" t="s">
        <v>197</v>
      </c>
      <c r="E84" s="50">
        <v>0</v>
      </c>
      <c r="F84" s="38"/>
      <c r="G84" s="80">
        <f>E84*C84</f>
        <v>0</v>
      </c>
      <c r="I84" s="53">
        <v>0</v>
      </c>
      <c r="K84" s="87">
        <v>0</v>
      </c>
    </row>
    <row r="85" spans="1:11" s="2" customFormat="1" x14ac:dyDescent="0.15">
      <c r="A85" s="1"/>
      <c r="B85" s="59" t="s">
        <v>130</v>
      </c>
      <c r="C85" s="16"/>
      <c r="D85" s="60"/>
      <c r="E85" s="61"/>
      <c r="F85" s="60"/>
      <c r="G85" s="82">
        <f>SUM(G81:G84)</f>
        <v>0</v>
      </c>
      <c r="I85" s="54">
        <f>SUM(I81:I84)</f>
        <v>0</v>
      </c>
      <c r="J85" s="11"/>
      <c r="K85" s="89">
        <f>SUM(K81:K84)</f>
        <v>0</v>
      </c>
    </row>
    <row r="87" spans="1:11" x14ac:dyDescent="0.15">
      <c r="A87" s="1" t="s">
        <v>20</v>
      </c>
      <c r="B87" s="2" t="s">
        <v>28</v>
      </c>
      <c r="C87" s="1" t="s">
        <v>99</v>
      </c>
      <c r="D87" s="1" t="s">
        <v>189</v>
      </c>
      <c r="E87" s="14" t="s">
        <v>188</v>
      </c>
      <c r="G87" s="14" t="s">
        <v>131</v>
      </c>
      <c r="I87" s="14" t="s">
        <v>155</v>
      </c>
      <c r="K87" s="14" t="s">
        <v>402</v>
      </c>
    </row>
    <row r="88" spans="1:11" x14ac:dyDescent="0.15">
      <c r="A88" s="5" t="s">
        <v>21</v>
      </c>
      <c r="B88" s="6" t="s">
        <v>395</v>
      </c>
      <c r="C88" s="47">
        <v>0</v>
      </c>
      <c r="D88" s="37" t="s">
        <v>129</v>
      </c>
      <c r="E88" s="48">
        <v>0</v>
      </c>
      <c r="F88" s="37"/>
      <c r="G88" s="78">
        <f t="shared" ref="G88:G93" si="5">E88*C88</f>
        <v>0</v>
      </c>
      <c r="I88" s="51">
        <v>0</v>
      </c>
      <c r="K88" s="85">
        <v>0</v>
      </c>
    </row>
    <row r="89" spans="1:11" x14ac:dyDescent="0.15">
      <c r="A89" s="5" t="s">
        <v>22</v>
      </c>
      <c r="B89" s="7" t="s">
        <v>226</v>
      </c>
      <c r="C89" s="5">
        <v>0</v>
      </c>
      <c r="D89" s="11" t="s">
        <v>129</v>
      </c>
      <c r="E89" s="42">
        <v>0</v>
      </c>
      <c r="G89" s="79">
        <f t="shared" si="5"/>
        <v>0</v>
      </c>
      <c r="I89" s="52">
        <v>0</v>
      </c>
      <c r="K89" s="86">
        <v>0</v>
      </c>
    </row>
    <row r="90" spans="1:11" x14ac:dyDescent="0.15">
      <c r="A90" s="5" t="s">
        <v>23</v>
      </c>
      <c r="B90" s="7" t="s">
        <v>302</v>
      </c>
      <c r="C90" s="5">
        <v>0</v>
      </c>
      <c r="D90" s="11" t="s">
        <v>129</v>
      </c>
      <c r="E90" s="42">
        <v>0</v>
      </c>
      <c r="G90" s="79">
        <f t="shared" si="5"/>
        <v>0</v>
      </c>
      <c r="I90" s="52">
        <v>0</v>
      </c>
      <c r="K90" s="86">
        <v>0</v>
      </c>
    </row>
    <row r="91" spans="1:11" x14ac:dyDescent="0.15">
      <c r="A91" s="5" t="s">
        <v>24</v>
      </c>
      <c r="B91" s="7" t="s">
        <v>138</v>
      </c>
      <c r="C91" s="5">
        <v>0</v>
      </c>
      <c r="D91" s="11" t="s">
        <v>197</v>
      </c>
      <c r="E91" s="42">
        <v>0</v>
      </c>
      <c r="G91" s="79">
        <f t="shared" si="5"/>
        <v>0</v>
      </c>
      <c r="I91" s="52">
        <v>0</v>
      </c>
      <c r="K91" s="86">
        <v>0</v>
      </c>
    </row>
    <row r="92" spans="1:11" x14ac:dyDescent="0.15">
      <c r="A92" s="5" t="s">
        <v>25</v>
      </c>
      <c r="B92" s="7" t="s">
        <v>228</v>
      </c>
      <c r="C92" s="5">
        <v>0</v>
      </c>
      <c r="D92" s="11" t="s">
        <v>240</v>
      </c>
      <c r="E92" s="42">
        <v>0</v>
      </c>
      <c r="G92" s="79">
        <f t="shared" si="5"/>
        <v>0</v>
      </c>
      <c r="I92" s="52">
        <v>0</v>
      </c>
      <c r="K92" s="86">
        <v>0</v>
      </c>
    </row>
    <row r="93" spans="1:11" x14ac:dyDescent="0.15">
      <c r="A93" s="5" t="s">
        <v>26</v>
      </c>
      <c r="B93" s="15" t="s">
        <v>198</v>
      </c>
      <c r="C93" s="49">
        <v>0</v>
      </c>
      <c r="D93" s="38" t="s">
        <v>197</v>
      </c>
      <c r="E93" s="50">
        <v>0</v>
      </c>
      <c r="F93" s="38"/>
      <c r="G93" s="80">
        <f t="shared" si="5"/>
        <v>0</v>
      </c>
      <c r="I93" s="52">
        <v>0</v>
      </c>
      <c r="K93" s="86">
        <v>0</v>
      </c>
    </row>
    <row r="94" spans="1:11" s="2" customFormat="1" x14ac:dyDescent="0.15">
      <c r="A94" s="1"/>
      <c r="B94" s="59" t="s">
        <v>130</v>
      </c>
      <c r="C94" s="16"/>
      <c r="D94" s="60"/>
      <c r="E94" s="60"/>
      <c r="F94" s="60"/>
      <c r="G94" s="82">
        <f>SUM(G88:G93)</f>
        <v>0</v>
      </c>
      <c r="I94" s="54">
        <f>SUM(I88:I93)</f>
        <v>0</v>
      </c>
      <c r="J94" s="11"/>
      <c r="K94" s="89">
        <f>SUM(K88:K93)</f>
        <v>0</v>
      </c>
    </row>
    <row r="95" spans="1:11" x14ac:dyDescent="0.15">
      <c r="G95" s="25"/>
      <c r="I95" s="25"/>
      <c r="K95" s="25"/>
    </row>
    <row r="96" spans="1:11" x14ac:dyDescent="0.15">
      <c r="A96" s="1" t="s">
        <v>27</v>
      </c>
      <c r="B96" s="2" t="s">
        <v>268</v>
      </c>
      <c r="C96" s="1" t="s">
        <v>99</v>
      </c>
      <c r="D96" s="1" t="s">
        <v>189</v>
      </c>
      <c r="E96" s="14" t="s">
        <v>188</v>
      </c>
      <c r="G96" s="14" t="s">
        <v>131</v>
      </c>
      <c r="I96" s="14" t="s">
        <v>155</v>
      </c>
      <c r="K96" s="14" t="s">
        <v>402</v>
      </c>
    </row>
    <row r="97" spans="1:11" x14ac:dyDescent="0.15">
      <c r="A97" s="5" t="s">
        <v>29</v>
      </c>
      <c r="B97" s="6" t="s">
        <v>230</v>
      </c>
      <c r="C97" s="47">
        <v>0</v>
      </c>
      <c r="D97" s="37" t="s">
        <v>231</v>
      </c>
      <c r="E97" s="48">
        <v>0</v>
      </c>
      <c r="F97" s="37"/>
      <c r="G97" s="78">
        <f t="shared" ref="G97:G114" si="6">E97*C97</f>
        <v>0</v>
      </c>
      <c r="I97" s="51">
        <v>0</v>
      </c>
      <c r="K97" s="85">
        <v>0</v>
      </c>
    </row>
    <row r="98" spans="1:11" x14ac:dyDescent="0.15">
      <c r="A98" s="5" t="s">
        <v>30</v>
      </c>
      <c r="B98" s="7" t="s">
        <v>229</v>
      </c>
      <c r="C98" s="5">
        <v>0</v>
      </c>
      <c r="D98" s="11" t="s">
        <v>227</v>
      </c>
      <c r="E98" s="42">
        <v>0</v>
      </c>
      <c r="G98" s="79">
        <f t="shared" si="6"/>
        <v>0</v>
      </c>
      <c r="I98" s="52">
        <v>0</v>
      </c>
      <c r="K98" s="86">
        <v>0</v>
      </c>
    </row>
    <row r="99" spans="1:11" x14ac:dyDescent="0.15">
      <c r="A99" s="5" t="s">
        <v>31</v>
      </c>
      <c r="B99" s="7" t="s">
        <v>232</v>
      </c>
      <c r="C99" s="5">
        <v>0</v>
      </c>
      <c r="D99" s="11" t="s">
        <v>227</v>
      </c>
      <c r="E99" s="42">
        <v>0</v>
      </c>
      <c r="G99" s="79">
        <f t="shared" si="6"/>
        <v>0</v>
      </c>
      <c r="I99" s="52">
        <v>0</v>
      </c>
      <c r="K99" s="86">
        <v>0</v>
      </c>
    </row>
    <row r="100" spans="1:11" x14ac:dyDescent="0.15">
      <c r="A100" s="5" t="s">
        <v>100</v>
      </c>
      <c r="B100" s="7" t="s">
        <v>233</v>
      </c>
      <c r="C100" s="5">
        <v>0</v>
      </c>
      <c r="D100" s="11" t="s">
        <v>227</v>
      </c>
      <c r="E100" s="42">
        <v>0</v>
      </c>
      <c r="G100" s="79">
        <f t="shared" si="6"/>
        <v>0</v>
      </c>
      <c r="I100" s="52">
        <v>0</v>
      </c>
      <c r="K100" s="86">
        <v>0</v>
      </c>
    </row>
    <row r="101" spans="1:11" x14ac:dyDescent="0.15">
      <c r="A101" s="5" t="s">
        <v>121</v>
      </c>
      <c r="B101" s="7" t="s">
        <v>234</v>
      </c>
      <c r="C101" s="5">
        <v>0</v>
      </c>
      <c r="D101" s="11" t="s">
        <v>197</v>
      </c>
      <c r="E101" s="42">
        <v>0</v>
      </c>
      <c r="G101" s="79">
        <f t="shared" si="6"/>
        <v>0</v>
      </c>
      <c r="I101" s="52">
        <v>0</v>
      </c>
      <c r="K101" s="86">
        <v>0</v>
      </c>
    </row>
    <row r="102" spans="1:11" x14ac:dyDescent="0.15">
      <c r="A102" s="5" t="s">
        <v>122</v>
      </c>
      <c r="B102" s="7" t="s">
        <v>376</v>
      </c>
      <c r="C102" s="5">
        <v>0</v>
      </c>
      <c r="D102" s="11" t="s">
        <v>227</v>
      </c>
      <c r="E102" s="42">
        <v>0</v>
      </c>
      <c r="G102" s="79">
        <f t="shared" si="6"/>
        <v>0</v>
      </c>
      <c r="I102" s="52">
        <v>0</v>
      </c>
      <c r="K102" s="86">
        <v>0</v>
      </c>
    </row>
    <row r="103" spans="1:11" x14ac:dyDescent="0.15">
      <c r="A103" s="5" t="s">
        <v>123</v>
      </c>
      <c r="B103" s="7" t="s">
        <v>374</v>
      </c>
      <c r="C103" s="5">
        <v>0</v>
      </c>
      <c r="D103" s="11" t="s">
        <v>227</v>
      </c>
      <c r="E103" s="42">
        <v>0</v>
      </c>
      <c r="G103" s="79">
        <f t="shared" si="6"/>
        <v>0</v>
      </c>
      <c r="I103" s="52">
        <v>0</v>
      </c>
      <c r="K103" s="86">
        <v>0</v>
      </c>
    </row>
    <row r="104" spans="1:11" x14ac:dyDescent="0.15">
      <c r="A104" s="5" t="s">
        <v>303</v>
      </c>
      <c r="B104" s="7" t="s">
        <v>375</v>
      </c>
      <c r="C104" s="5">
        <v>0</v>
      </c>
      <c r="D104" s="11" t="s">
        <v>197</v>
      </c>
      <c r="E104" s="42">
        <v>0</v>
      </c>
      <c r="G104" s="79">
        <f t="shared" si="6"/>
        <v>0</v>
      </c>
      <c r="I104" s="52">
        <v>0</v>
      </c>
      <c r="K104" s="86">
        <v>0</v>
      </c>
    </row>
    <row r="105" spans="1:11" x14ac:dyDescent="0.15">
      <c r="A105" s="5" t="s">
        <v>304</v>
      </c>
      <c r="B105" s="7" t="s">
        <v>377</v>
      </c>
      <c r="C105" s="5">
        <v>0</v>
      </c>
      <c r="D105" s="11" t="s">
        <v>197</v>
      </c>
      <c r="E105" s="42">
        <v>0</v>
      </c>
      <c r="G105" s="79">
        <f>E105*C105</f>
        <v>0</v>
      </c>
      <c r="I105" s="52">
        <v>0</v>
      </c>
      <c r="K105" s="86">
        <v>0</v>
      </c>
    </row>
    <row r="106" spans="1:11" x14ac:dyDescent="0.15">
      <c r="A106" s="5" t="s">
        <v>305</v>
      </c>
      <c r="B106" s="7" t="s">
        <v>378</v>
      </c>
      <c r="C106" s="5">
        <v>0</v>
      </c>
      <c r="D106" s="11" t="s">
        <v>197</v>
      </c>
      <c r="E106" s="42">
        <v>0</v>
      </c>
      <c r="G106" s="79">
        <f>E106*C106</f>
        <v>0</v>
      </c>
      <c r="I106" s="52">
        <v>0</v>
      </c>
      <c r="K106" s="86">
        <v>0</v>
      </c>
    </row>
    <row r="107" spans="1:11" x14ac:dyDescent="0.15">
      <c r="A107" s="5" t="s">
        <v>306</v>
      </c>
      <c r="B107" s="7" t="s">
        <v>235</v>
      </c>
      <c r="C107" s="5">
        <v>0</v>
      </c>
      <c r="D107" s="11" t="s">
        <v>231</v>
      </c>
      <c r="E107" s="42">
        <v>0</v>
      </c>
      <c r="G107" s="79">
        <f t="shared" si="6"/>
        <v>0</v>
      </c>
      <c r="I107" s="52">
        <v>0</v>
      </c>
      <c r="K107" s="86">
        <v>0</v>
      </c>
    </row>
    <row r="108" spans="1:11" x14ac:dyDescent="0.15">
      <c r="A108" s="5" t="s">
        <v>307</v>
      </c>
      <c r="B108" s="7" t="s">
        <v>236</v>
      </c>
      <c r="C108" s="5">
        <v>0</v>
      </c>
      <c r="D108" s="11" t="s">
        <v>240</v>
      </c>
      <c r="E108" s="42">
        <v>0</v>
      </c>
      <c r="G108" s="79">
        <f t="shared" si="6"/>
        <v>0</v>
      </c>
      <c r="I108" s="52">
        <v>0</v>
      </c>
      <c r="K108" s="86">
        <v>0</v>
      </c>
    </row>
    <row r="109" spans="1:11" x14ac:dyDescent="0.15">
      <c r="A109" s="5" t="s">
        <v>308</v>
      </c>
      <c r="B109" s="7" t="s">
        <v>137</v>
      </c>
      <c r="C109" s="5">
        <v>0</v>
      </c>
      <c r="D109" s="11" t="s">
        <v>240</v>
      </c>
      <c r="E109" s="42">
        <v>0</v>
      </c>
      <c r="G109" s="79">
        <f t="shared" si="6"/>
        <v>0</v>
      </c>
      <c r="I109" s="52">
        <v>0</v>
      </c>
      <c r="K109" s="86">
        <v>0</v>
      </c>
    </row>
    <row r="110" spans="1:11" x14ac:dyDescent="0.15">
      <c r="A110" s="5" t="s">
        <v>309</v>
      </c>
      <c r="B110" s="7" t="s">
        <v>237</v>
      </c>
      <c r="C110" s="5">
        <v>0</v>
      </c>
      <c r="D110" s="11" t="s">
        <v>240</v>
      </c>
      <c r="E110" s="42">
        <v>0</v>
      </c>
      <c r="G110" s="79">
        <f t="shared" si="6"/>
        <v>0</v>
      </c>
      <c r="I110" s="52">
        <v>0</v>
      </c>
      <c r="K110" s="86">
        <v>0</v>
      </c>
    </row>
    <row r="111" spans="1:11" x14ac:dyDescent="0.15">
      <c r="A111" s="5" t="s">
        <v>310</v>
      </c>
      <c r="B111" s="7" t="s">
        <v>238</v>
      </c>
      <c r="C111" s="5">
        <v>0</v>
      </c>
      <c r="D111" s="11" t="s">
        <v>240</v>
      </c>
      <c r="E111" s="42">
        <v>0</v>
      </c>
      <c r="G111" s="79">
        <f t="shared" si="6"/>
        <v>0</v>
      </c>
      <c r="I111" s="52">
        <v>0</v>
      </c>
      <c r="K111" s="86">
        <v>0</v>
      </c>
    </row>
    <row r="112" spans="1:11" x14ac:dyDescent="0.15">
      <c r="A112" s="5" t="s">
        <v>311</v>
      </c>
      <c r="B112" s="7" t="s">
        <v>313</v>
      </c>
      <c r="C112" s="5">
        <v>0</v>
      </c>
      <c r="D112" s="11" t="s">
        <v>227</v>
      </c>
      <c r="E112" s="42">
        <v>0</v>
      </c>
      <c r="G112" s="79">
        <f t="shared" si="6"/>
        <v>0</v>
      </c>
      <c r="I112" s="52">
        <v>0</v>
      </c>
      <c r="K112" s="86">
        <v>0</v>
      </c>
    </row>
    <row r="113" spans="1:11" x14ac:dyDescent="0.15">
      <c r="A113" s="5" t="s">
        <v>312</v>
      </c>
      <c r="B113" s="7" t="s">
        <v>239</v>
      </c>
      <c r="C113" s="5">
        <v>0</v>
      </c>
      <c r="D113" s="11" t="s">
        <v>218</v>
      </c>
      <c r="E113" s="42">
        <v>0</v>
      </c>
      <c r="G113" s="79">
        <f>E113*C113</f>
        <v>0</v>
      </c>
      <c r="I113" s="52">
        <v>0</v>
      </c>
      <c r="K113" s="86">
        <v>0</v>
      </c>
    </row>
    <row r="114" spans="1:11" x14ac:dyDescent="0.15">
      <c r="A114" s="5" t="s">
        <v>314</v>
      </c>
      <c r="B114" s="15" t="s">
        <v>373</v>
      </c>
      <c r="C114" s="49">
        <v>0</v>
      </c>
      <c r="D114" s="38" t="s">
        <v>197</v>
      </c>
      <c r="E114" s="50">
        <v>0</v>
      </c>
      <c r="F114" s="38"/>
      <c r="G114" s="80">
        <f t="shared" si="6"/>
        <v>0</v>
      </c>
      <c r="I114" s="53">
        <v>0</v>
      </c>
      <c r="K114" s="87">
        <v>0</v>
      </c>
    </row>
    <row r="115" spans="1:11" s="2" customFormat="1" x14ac:dyDescent="0.15">
      <c r="A115" s="1"/>
      <c r="B115" s="59" t="s">
        <v>130</v>
      </c>
      <c r="C115" s="16"/>
      <c r="D115" s="60"/>
      <c r="E115" s="60"/>
      <c r="F115" s="60"/>
      <c r="G115" s="82">
        <f>SUM(G97:G114)</f>
        <v>0</v>
      </c>
      <c r="I115" s="54">
        <f>SUM(I97:I114)</f>
        <v>0</v>
      </c>
      <c r="J115" s="11"/>
      <c r="K115" s="89">
        <f>SUM(K97:K114)</f>
        <v>0</v>
      </c>
    </row>
    <row r="117" spans="1:11" x14ac:dyDescent="0.15">
      <c r="A117" s="1" t="s">
        <v>32</v>
      </c>
      <c r="B117" s="2" t="s">
        <v>181</v>
      </c>
      <c r="C117" s="1" t="s">
        <v>99</v>
      </c>
      <c r="D117" s="1" t="s">
        <v>189</v>
      </c>
      <c r="E117" s="14" t="s">
        <v>188</v>
      </c>
      <c r="G117" s="14" t="s">
        <v>131</v>
      </c>
      <c r="I117" s="14" t="s">
        <v>155</v>
      </c>
      <c r="K117" s="14" t="s">
        <v>402</v>
      </c>
    </row>
    <row r="118" spans="1:11" x14ac:dyDescent="0.15">
      <c r="A118" s="5" t="s">
        <v>34</v>
      </c>
      <c r="B118" s="6" t="s">
        <v>243</v>
      </c>
      <c r="C118" s="47">
        <v>0</v>
      </c>
      <c r="D118" s="37" t="s">
        <v>129</v>
      </c>
      <c r="E118" s="48">
        <v>0</v>
      </c>
      <c r="F118" s="37"/>
      <c r="G118" s="78">
        <f t="shared" ref="G118:G130" si="7">E118*C118</f>
        <v>0</v>
      </c>
      <c r="I118" s="51">
        <v>0</v>
      </c>
      <c r="K118" s="85">
        <v>0</v>
      </c>
    </row>
    <row r="119" spans="1:11" x14ac:dyDescent="0.15">
      <c r="A119" s="5" t="s">
        <v>35</v>
      </c>
      <c r="B119" s="7" t="s">
        <v>396</v>
      </c>
      <c r="C119" s="5">
        <v>0</v>
      </c>
      <c r="D119" s="11" t="s">
        <v>129</v>
      </c>
      <c r="E119" s="42">
        <v>0</v>
      </c>
      <c r="G119" s="79">
        <f t="shared" si="7"/>
        <v>0</v>
      </c>
      <c r="I119" s="52">
        <v>0</v>
      </c>
      <c r="K119" s="86">
        <v>0</v>
      </c>
    </row>
    <row r="120" spans="1:11" x14ac:dyDescent="0.15">
      <c r="A120" s="5" t="s">
        <v>36</v>
      </c>
      <c r="B120" s="7" t="s">
        <v>245</v>
      </c>
      <c r="C120" s="5">
        <v>0</v>
      </c>
      <c r="D120" s="11" t="s">
        <v>129</v>
      </c>
      <c r="E120" s="42">
        <v>0</v>
      </c>
      <c r="G120" s="79">
        <f t="shared" si="7"/>
        <v>0</v>
      </c>
      <c r="I120" s="52">
        <v>0</v>
      </c>
      <c r="K120" s="86">
        <v>0</v>
      </c>
    </row>
    <row r="121" spans="1:11" x14ac:dyDescent="0.15">
      <c r="A121" s="5" t="s">
        <v>37</v>
      </c>
      <c r="B121" s="7" t="s">
        <v>364</v>
      </c>
      <c r="C121" s="5">
        <v>0</v>
      </c>
      <c r="D121" s="11" t="s">
        <v>227</v>
      </c>
      <c r="E121" s="42">
        <v>0</v>
      </c>
      <c r="G121" s="79">
        <f>E121*C121</f>
        <v>0</v>
      </c>
      <c r="I121" s="52">
        <v>0</v>
      </c>
      <c r="K121" s="86">
        <v>0</v>
      </c>
    </row>
    <row r="122" spans="1:11" x14ac:dyDescent="0.15">
      <c r="A122" s="5" t="s">
        <v>38</v>
      </c>
      <c r="B122" s="7" t="s">
        <v>246</v>
      </c>
      <c r="C122" s="5">
        <v>0</v>
      </c>
      <c r="D122" s="11" t="s">
        <v>129</v>
      </c>
      <c r="E122" s="42">
        <v>0</v>
      </c>
      <c r="G122" s="79">
        <f t="shared" si="7"/>
        <v>0</v>
      </c>
      <c r="I122" s="52">
        <v>0</v>
      </c>
      <c r="K122" s="86">
        <v>0</v>
      </c>
    </row>
    <row r="123" spans="1:11" x14ac:dyDescent="0.15">
      <c r="A123" s="5" t="s">
        <v>269</v>
      </c>
      <c r="B123" s="7" t="s">
        <v>244</v>
      </c>
      <c r="C123" s="5">
        <v>0</v>
      </c>
      <c r="D123" s="11" t="s">
        <v>129</v>
      </c>
      <c r="E123" s="42">
        <v>0</v>
      </c>
      <c r="G123" s="79">
        <f t="shared" si="7"/>
        <v>0</v>
      </c>
      <c r="I123" s="52">
        <v>0</v>
      </c>
      <c r="K123" s="86">
        <v>0</v>
      </c>
    </row>
    <row r="124" spans="1:11" x14ac:dyDescent="0.15">
      <c r="A124" s="5" t="s">
        <v>315</v>
      </c>
      <c r="B124" s="7" t="s">
        <v>247</v>
      </c>
      <c r="C124" s="5">
        <v>0</v>
      </c>
      <c r="D124" s="11" t="s">
        <v>129</v>
      </c>
      <c r="E124" s="42">
        <v>0</v>
      </c>
      <c r="G124" s="79">
        <f t="shared" si="7"/>
        <v>0</v>
      </c>
      <c r="I124" s="52">
        <v>0</v>
      </c>
      <c r="K124" s="86">
        <v>0</v>
      </c>
    </row>
    <row r="125" spans="1:11" x14ac:dyDescent="0.15">
      <c r="A125" s="5" t="s">
        <v>316</v>
      </c>
      <c r="B125" s="7" t="s">
        <v>248</v>
      </c>
      <c r="C125" s="5">
        <v>0</v>
      </c>
      <c r="D125" s="11" t="s">
        <v>129</v>
      </c>
      <c r="E125" s="42">
        <v>0</v>
      </c>
      <c r="G125" s="79">
        <f t="shared" si="7"/>
        <v>0</v>
      </c>
      <c r="I125" s="52">
        <v>0</v>
      </c>
      <c r="K125" s="86">
        <v>0</v>
      </c>
    </row>
    <row r="126" spans="1:11" x14ac:dyDescent="0.15">
      <c r="A126" s="5" t="s">
        <v>317</v>
      </c>
      <c r="B126" s="7" t="s">
        <v>323</v>
      </c>
      <c r="C126" s="5">
        <v>0</v>
      </c>
      <c r="D126" s="11" t="s">
        <v>129</v>
      </c>
      <c r="E126" s="42">
        <v>0</v>
      </c>
      <c r="G126" s="79">
        <f t="shared" si="7"/>
        <v>0</v>
      </c>
      <c r="I126" s="52">
        <v>0</v>
      </c>
      <c r="K126" s="86">
        <v>0</v>
      </c>
    </row>
    <row r="127" spans="1:11" x14ac:dyDescent="0.15">
      <c r="A127" s="5" t="s">
        <v>318</v>
      </c>
      <c r="B127" s="7" t="s">
        <v>324</v>
      </c>
      <c r="C127" s="5">
        <v>0</v>
      </c>
      <c r="D127" s="11" t="s">
        <v>129</v>
      </c>
      <c r="E127" s="42">
        <v>0</v>
      </c>
      <c r="G127" s="79">
        <f t="shared" si="7"/>
        <v>0</v>
      </c>
      <c r="I127" s="52">
        <v>0</v>
      </c>
      <c r="K127" s="86">
        <v>0</v>
      </c>
    </row>
    <row r="128" spans="1:11" x14ac:dyDescent="0.15">
      <c r="A128" s="5" t="s">
        <v>319</v>
      </c>
      <c r="B128" s="7" t="s">
        <v>325</v>
      </c>
      <c r="C128" s="5">
        <v>0</v>
      </c>
      <c r="D128" s="11" t="s">
        <v>197</v>
      </c>
      <c r="E128" s="42">
        <v>0</v>
      </c>
      <c r="G128" s="79">
        <f t="shared" si="7"/>
        <v>0</v>
      </c>
      <c r="I128" s="52">
        <v>0</v>
      </c>
      <c r="K128" s="86">
        <v>0</v>
      </c>
    </row>
    <row r="129" spans="1:11" x14ac:dyDescent="0.15">
      <c r="A129" s="5" t="s">
        <v>320</v>
      </c>
      <c r="B129" s="7" t="s">
        <v>242</v>
      </c>
      <c r="C129" s="5">
        <v>0</v>
      </c>
      <c r="D129" s="11" t="s">
        <v>227</v>
      </c>
      <c r="E129" s="42">
        <v>0</v>
      </c>
      <c r="G129" s="79">
        <f t="shared" si="7"/>
        <v>0</v>
      </c>
      <c r="I129" s="52">
        <v>0</v>
      </c>
      <c r="K129" s="86">
        <v>0</v>
      </c>
    </row>
    <row r="130" spans="1:11" x14ac:dyDescent="0.15">
      <c r="A130" s="5" t="s">
        <v>321</v>
      </c>
      <c r="B130" s="7" t="s">
        <v>110</v>
      </c>
      <c r="C130" s="5">
        <v>0</v>
      </c>
      <c r="D130" s="11" t="s">
        <v>197</v>
      </c>
      <c r="E130" s="42">
        <v>0</v>
      </c>
      <c r="G130" s="79">
        <f t="shared" si="7"/>
        <v>0</v>
      </c>
      <c r="I130" s="52">
        <v>0</v>
      </c>
      <c r="K130" s="86">
        <v>0</v>
      </c>
    </row>
    <row r="131" spans="1:11" x14ac:dyDescent="0.15">
      <c r="A131" s="5" t="s">
        <v>322</v>
      </c>
      <c r="B131" s="15" t="s">
        <v>198</v>
      </c>
      <c r="C131" s="49">
        <v>0</v>
      </c>
      <c r="D131" s="38" t="s">
        <v>197</v>
      </c>
      <c r="E131" s="50">
        <v>0</v>
      </c>
      <c r="F131" s="38"/>
      <c r="G131" s="80">
        <f>E131*C131</f>
        <v>0</v>
      </c>
      <c r="I131" s="53">
        <v>0</v>
      </c>
      <c r="K131" s="87">
        <v>0</v>
      </c>
    </row>
    <row r="132" spans="1:11" x14ac:dyDescent="0.15">
      <c r="B132" s="59" t="s">
        <v>130</v>
      </c>
      <c r="C132" s="16"/>
      <c r="D132" s="60"/>
      <c r="E132" s="60"/>
      <c r="F132" s="60"/>
      <c r="G132" s="82">
        <f>SUM(G118:G131)</f>
        <v>0</v>
      </c>
      <c r="H132" s="2"/>
      <c r="I132" s="54">
        <f>SUM(I118:I131)</f>
        <v>0</v>
      </c>
      <c r="K132" s="89">
        <f>SUM(K118:K131)</f>
        <v>0</v>
      </c>
    </row>
    <row r="134" spans="1:11" x14ac:dyDescent="0.15">
      <c r="A134" s="1" t="s">
        <v>40</v>
      </c>
      <c r="B134" s="2" t="s">
        <v>33</v>
      </c>
      <c r="C134" s="1" t="s">
        <v>99</v>
      </c>
      <c r="D134" s="1" t="s">
        <v>189</v>
      </c>
      <c r="E134" s="14" t="s">
        <v>188</v>
      </c>
      <c r="G134" s="14" t="s">
        <v>131</v>
      </c>
      <c r="I134" s="14" t="s">
        <v>155</v>
      </c>
      <c r="K134" s="14" t="s">
        <v>402</v>
      </c>
    </row>
    <row r="135" spans="1:11" x14ac:dyDescent="0.15">
      <c r="A135" s="5" t="s">
        <v>105</v>
      </c>
      <c r="B135" s="6" t="s">
        <v>397</v>
      </c>
      <c r="C135" s="47">
        <v>0</v>
      </c>
      <c r="D135" s="37" t="s">
        <v>197</v>
      </c>
      <c r="E135" s="48">
        <v>0</v>
      </c>
      <c r="F135" s="37"/>
      <c r="G135" s="78">
        <f>E135*C135</f>
        <v>0</v>
      </c>
      <c r="I135" s="51">
        <v>0</v>
      </c>
      <c r="K135" s="85">
        <v>0</v>
      </c>
    </row>
    <row r="136" spans="1:11" x14ac:dyDescent="0.15">
      <c r="A136" s="5" t="s">
        <v>106</v>
      </c>
      <c r="B136" s="7" t="s">
        <v>249</v>
      </c>
      <c r="C136" s="5">
        <v>0</v>
      </c>
      <c r="D136" s="11" t="s">
        <v>197</v>
      </c>
      <c r="E136" s="42">
        <v>0</v>
      </c>
      <c r="G136" s="79">
        <f>E136*C136</f>
        <v>0</v>
      </c>
      <c r="I136" s="52">
        <v>0</v>
      </c>
      <c r="K136" s="86">
        <v>0</v>
      </c>
    </row>
    <row r="137" spans="1:11" x14ac:dyDescent="0.15">
      <c r="A137" s="5" t="s">
        <v>107</v>
      </c>
      <c r="B137" s="7" t="s">
        <v>250</v>
      </c>
      <c r="C137" s="5">
        <v>0</v>
      </c>
      <c r="D137" s="11" t="s">
        <v>129</v>
      </c>
      <c r="E137" s="42">
        <v>0</v>
      </c>
      <c r="G137" s="79">
        <f>E137*C137</f>
        <v>0</v>
      </c>
      <c r="I137" s="52">
        <v>0</v>
      </c>
      <c r="K137" s="86">
        <v>0</v>
      </c>
    </row>
    <row r="138" spans="1:11" x14ac:dyDescent="0.15">
      <c r="A138" s="5" t="s">
        <v>108</v>
      </c>
      <c r="B138" s="7" t="s">
        <v>39</v>
      </c>
      <c r="C138" s="5">
        <v>0</v>
      </c>
      <c r="D138" s="11" t="s">
        <v>197</v>
      </c>
      <c r="E138" s="42">
        <v>0</v>
      </c>
      <c r="G138" s="79">
        <f>E138*C138</f>
        <v>0</v>
      </c>
      <c r="I138" s="52">
        <v>0</v>
      </c>
      <c r="K138" s="86">
        <v>0</v>
      </c>
    </row>
    <row r="139" spans="1:11" x14ac:dyDescent="0.15">
      <c r="A139" s="5" t="s">
        <v>109</v>
      </c>
      <c r="B139" s="15" t="s">
        <v>372</v>
      </c>
      <c r="C139" s="49">
        <v>0</v>
      </c>
      <c r="D139" s="38" t="s">
        <v>197</v>
      </c>
      <c r="E139" s="50">
        <v>0</v>
      </c>
      <c r="F139" s="38"/>
      <c r="G139" s="80">
        <f>E139*C139</f>
        <v>0</v>
      </c>
      <c r="I139" s="53">
        <v>0</v>
      </c>
      <c r="K139" s="87">
        <v>0</v>
      </c>
    </row>
    <row r="140" spans="1:11" s="2" customFormat="1" x14ac:dyDescent="0.15">
      <c r="A140" s="1"/>
      <c r="B140" s="17" t="s">
        <v>130</v>
      </c>
      <c r="C140" s="36"/>
      <c r="D140" s="45"/>
      <c r="E140" s="45"/>
      <c r="F140" s="45"/>
      <c r="G140" s="81">
        <f>SUM(G135:G139)</f>
        <v>0</v>
      </c>
      <c r="I140" s="54">
        <f>SUM(I135:I139)</f>
        <v>0</v>
      </c>
      <c r="J140" s="11"/>
      <c r="K140" s="89">
        <f>SUM(K135:K139)</f>
        <v>0</v>
      </c>
    </row>
    <row r="142" spans="1:11" x14ac:dyDescent="0.15">
      <c r="A142" s="1" t="s">
        <v>41</v>
      </c>
      <c r="B142" s="2" t="s">
        <v>326</v>
      </c>
      <c r="C142" s="1" t="s">
        <v>99</v>
      </c>
      <c r="D142" s="1" t="s">
        <v>189</v>
      </c>
      <c r="E142" s="14" t="s">
        <v>188</v>
      </c>
      <c r="G142" s="14" t="s">
        <v>131</v>
      </c>
      <c r="I142" s="14" t="s">
        <v>155</v>
      </c>
      <c r="K142" s="14" t="s">
        <v>402</v>
      </c>
    </row>
    <row r="143" spans="1:11" x14ac:dyDescent="0.15">
      <c r="A143" s="5" t="s">
        <v>43</v>
      </c>
      <c r="B143" s="6" t="s">
        <v>327</v>
      </c>
      <c r="C143" s="47">
        <v>0</v>
      </c>
      <c r="D143" s="37" t="s">
        <v>197</v>
      </c>
      <c r="E143" s="48">
        <v>0</v>
      </c>
      <c r="F143" s="37"/>
      <c r="G143" s="78">
        <f>E143*C143</f>
        <v>0</v>
      </c>
      <c r="I143" s="51">
        <v>0</v>
      </c>
      <c r="K143" s="85">
        <v>0</v>
      </c>
    </row>
    <row r="144" spans="1:11" x14ac:dyDescent="0.15">
      <c r="A144" s="5" t="s">
        <v>45</v>
      </c>
      <c r="B144" s="7" t="s">
        <v>328</v>
      </c>
      <c r="C144" s="5">
        <v>0</v>
      </c>
      <c r="D144" s="11" t="s">
        <v>197</v>
      </c>
      <c r="E144" s="42">
        <v>0</v>
      </c>
      <c r="G144" s="79">
        <f>E144*C144</f>
        <v>0</v>
      </c>
      <c r="I144" s="52">
        <v>0</v>
      </c>
      <c r="K144" s="86">
        <v>0</v>
      </c>
    </row>
    <row r="145" spans="1:11" x14ac:dyDescent="0.15">
      <c r="A145" s="5" t="s">
        <v>47</v>
      </c>
      <c r="B145" s="7" t="s">
        <v>329</v>
      </c>
      <c r="C145" s="5">
        <v>0</v>
      </c>
      <c r="D145" s="11" t="s">
        <v>129</v>
      </c>
      <c r="E145" s="42">
        <v>0</v>
      </c>
      <c r="G145" s="79">
        <f>E145*C145</f>
        <v>0</v>
      </c>
      <c r="I145" s="52">
        <v>0</v>
      </c>
      <c r="K145" s="86">
        <v>0</v>
      </c>
    </row>
    <row r="146" spans="1:11" x14ac:dyDescent="0.15">
      <c r="A146" s="5" t="s">
        <v>48</v>
      </c>
      <c r="B146" s="7" t="s">
        <v>330</v>
      </c>
      <c r="C146" s="5">
        <v>0</v>
      </c>
      <c r="D146" s="11" t="s">
        <v>197</v>
      </c>
      <c r="E146" s="42">
        <v>0</v>
      </c>
      <c r="G146" s="79">
        <f>E146*C146</f>
        <v>0</v>
      </c>
      <c r="I146" s="52">
        <v>0</v>
      </c>
      <c r="K146" s="86">
        <v>0</v>
      </c>
    </row>
    <row r="147" spans="1:11" s="2" customFormat="1" x14ac:dyDescent="0.15">
      <c r="A147" s="1"/>
      <c r="B147" s="17" t="s">
        <v>130</v>
      </c>
      <c r="C147" s="36"/>
      <c r="D147" s="45"/>
      <c r="E147" s="45"/>
      <c r="F147" s="45"/>
      <c r="G147" s="81">
        <f>SUM(G143:G146)</f>
        <v>0</v>
      </c>
      <c r="I147" s="54">
        <f>SUM(I143:I146)</f>
        <v>0</v>
      </c>
      <c r="J147" s="11"/>
      <c r="K147" s="89">
        <f>SUM(K143:K146)</f>
        <v>0</v>
      </c>
    </row>
    <row r="149" spans="1:11" x14ac:dyDescent="0.15">
      <c r="A149" s="1" t="s">
        <v>50</v>
      </c>
      <c r="B149" s="2" t="s">
        <v>42</v>
      </c>
      <c r="C149" s="1" t="s">
        <v>99</v>
      </c>
      <c r="D149" s="1" t="s">
        <v>189</v>
      </c>
      <c r="E149" s="14" t="s">
        <v>188</v>
      </c>
      <c r="G149" s="14" t="s">
        <v>131</v>
      </c>
      <c r="I149" s="14" t="s">
        <v>155</v>
      </c>
      <c r="K149" s="14" t="s">
        <v>402</v>
      </c>
    </row>
    <row r="150" spans="1:11" x14ac:dyDescent="0.15">
      <c r="A150" s="5" t="s">
        <v>51</v>
      </c>
      <c r="B150" s="6" t="s">
        <v>44</v>
      </c>
      <c r="C150" s="47">
        <v>0</v>
      </c>
      <c r="D150" s="37" t="s">
        <v>197</v>
      </c>
      <c r="E150" s="48">
        <v>0</v>
      </c>
      <c r="F150" s="37"/>
      <c r="G150" s="78">
        <f>E150*C150</f>
        <v>0</v>
      </c>
      <c r="I150" s="51">
        <v>0</v>
      </c>
      <c r="K150" s="85">
        <v>0</v>
      </c>
    </row>
    <row r="151" spans="1:11" x14ac:dyDescent="0.15">
      <c r="A151" s="5" t="s">
        <v>52</v>
      </c>
      <c r="B151" s="7" t="s">
        <v>46</v>
      </c>
      <c r="C151" s="5">
        <v>0</v>
      </c>
      <c r="D151" s="11" t="s">
        <v>251</v>
      </c>
      <c r="E151" s="42">
        <v>0</v>
      </c>
      <c r="G151" s="79">
        <f>E151*C151</f>
        <v>0</v>
      </c>
      <c r="I151" s="52">
        <v>0</v>
      </c>
      <c r="K151" s="86">
        <v>0</v>
      </c>
    </row>
    <row r="152" spans="1:11" x14ac:dyDescent="0.15">
      <c r="A152" s="5" t="s">
        <v>53</v>
      </c>
      <c r="B152" s="7" t="s">
        <v>367</v>
      </c>
      <c r="C152" s="5">
        <v>0</v>
      </c>
      <c r="D152" s="11" t="s">
        <v>129</v>
      </c>
      <c r="E152" s="42">
        <v>0</v>
      </c>
      <c r="G152" s="79">
        <f>E152*C152</f>
        <v>0</v>
      </c>
      <c r="I152" s="52">
        <v>0</v>
      </c>
      <c r="K152" s="86">
        <v>0</v>
      </c>
    </row>
    <row r="153" spans="1:11" x14ac:dyDescent="0.15">
      <c r="A153" s="5" t="s">
        <v>54</v>
      </c>
      <c r="B153" s="7" t="s">
        <v>366</v>
      </c>
      <c r="C153" s="5">
        <v>0</v>
      </c>
      <c r="D153" s="11" t="s">
        <v>197</v>
      </c>
      <c r="E153" s="42">
        <v>0</v>
      </c>
      <c r="G153" s="79">
        <f>E153*C153</f>
        <v>0</v>
      </c>
      <c r="I153" s="52">
        <v>0</v>
      </c>
      <c r="K153" s="86">
        <v>0</v>
      </c>
    </row>
    <row r="154" spans="1:11" x14ac:dyDescent="0.15">
      <c r="A154" s="5" t="s">
        <v>55</v>
      </c>
      <c r="B154" s="7" t="s">
        <v>252</v>
      </c>
      <c r="C154" s="5">
        <v>0</v>
      </c>
      <c r="D154" s="11" t="s">
        <v>197</v>
      </c>
      <c r="E154" s="42">
        <v>0</v>
      </c>
      <c r="G154" s="79">
        <f>E154*C154</f>
        <v>0</v>
      </c>
      <c r="I154" s="52">
        <v>0</v>
      </c>
      <c r="K154" s="86">
        <v>0</v>
      </c>
    </row>
    <row r="155" spans="1:11" x14ac:dyDescent="0.15">
      <c r="A155" s="5" t="s">
        <v>343</v>
      </c>
      <c r="B155" s="7" t="s">
        <v>333</v>
      </c>
      <c r="E155" s="42"/>
      <c r="G155" s="79"/>
      <c r="I155" s="52"/>
      <c r="K155" s="86"/>
    </row>
    <row r="156" spans="1:11" x14ac:dyDescent="0.15">
      <c r="B156" s="7" t="s">
        <v>334</v>
      </c>
      <c r="C156" s="5">
        <v>0</v>
      </c>
      <c r="D156" s="11" t="s">
        <v>218</v>
      </c>
      <c r="E156" s="42">
        <v>0</v>
      </c>
      <c r="G156" s="79">
        <f t="shared" ref="G156:G168" si="8">E156*C156</f>
        <v>0</v>
      </c>
      <c r="I156" s="52">
        <v>0</v>
      </c>
      <c r="K156" s="86">
        <v>0</v>
      </c>
    </row>
    <row r="157" spans="1:11" x14ac:dyDescent="0.15">
      <c r="B157" s="7" t="s">
        <v>335</v>
      </c>
      <c r="C157" s="5">
        <v>0</v>
      </c>
      <c r="D157" s="11" t="s">
        <v>218</v>
      </c>
      <c r="E157" s="42">
        <v>0</v>
      </c>
      <c r="G157" s="79">
        <f t="shared" si="8"/>
        <v>0</v>
      </c>
      <c r="I157" s="52">
        <v>0</v>
      </c>
      <c r="K157" s="86">
        <v>0</v>
      </c>
    </row>
    <row r="158" spans="1:11" x14ac:dyDescent="0.15">
      <c r="B158" s="7" t="s">
        <v>336</v>
      </c>
      <c r="C158" s="5">
        <v>0</v>
      </c>
      <c r="D158" s="11" t="s">
        <v>218</v>
      </c>
      <c r="E158" s="42">
        <v>0</v>
      </c>
      <c r="G158" s="79">
        <f t="shared" si="8"/>
        <v>0</v>
      </c>
      <c r="I158" s="52">
        <v>0</v>
      </c>
      <c r="K158" s="86">
        <v>0</v>
      </c>
    </row>
    <row r="159" spans="1:11" x14ac:dyDescent="0.15">
      <c r="B159" s="7" t="s">
        <v>337</v>
      </c>
      <c r="C159" s="5">
        <v>0</v>
      </c>
      <c r="D159" s="11" t="s">
        <v>218</v>
      </c>
      <c r="E159" s="42">
        <v>0</v>
      </c>
      <c r="G159" s="79">
        <f t="shared" si="8"/>
        <v>0</v>
      </c>
      <c r="I159" s="52">
        <v>0</v>
      </c>
      <c r="K159" s="86">
        <v>0</v>
      </c>
    </row>
    <row r="160" spans="1:11" x14ac:dyDescent="0.15">
      <c r="B160" s="7" t="s">
        <v>338</v>
      </c>
      <c r="C160" s="5">
        <v>0</v>
      </c>
      <c r="D160" s="11" t="s">
        <v>218</v>
      </c>
      <c r="E160" s="42">
        <v>0</v>
      </c>
      <c r="G160" s="79">
        <f t="shared" si="8"/>
        <v>0</v>
      </c>
      <c r="I160" s="52">
        <v>0</v>
      </c>
      <c r="K160" s="86">
        <v>0</v>
      </c>
    </row>
    <row r="161" spans="1:11" x14ac:dyDescent="0.15">
      <c r="A161" s="5" t="s">
        <v>344</v>
      </c>
      <c r="B161" s="7" t="s">
        <v>253</v>
      </c>
      <c r="C161" s="5">
        <v>0</v>
      </c>
      <c r="D161" s="11" t="s">
        <v>197</v>
      </c>
      <c r="E161" s="42">
        <v>0</v>
      </c>
      <c r="G161" s="79">
        <f t="shared" si="8"/>
        <v>0</v>
      </c>
      <c r="I161" s="52">
        <v>0</v>
      </c>
      <c r="K161" s="86">
        <v>0</v>
      </c>
    </row>
    <row r="162" spans="1:11" x14ac:dyDescent="0.15">
      <c r="A162" s="5" t="s">
        <v>345</v>
      </c>
      <c r="B162" s="7" t="s">
        <v>331</v>
      </c>
      <c r="C162" s="5">
        <v>0</v>
      </c>
      <c r="D162" s="11" t="s">
        <v>218</v>
      </c>
      <c r="E162" s="42">
        <v>0</v>
      </c>
      <c r="G162" s="79">
        <f t="shared" si="8"/>
        <v>0</v>
      </c>
      <c r="I162" s="52">
        <v>0</v>
      </c>
      <c r="K162" s="86">
        <v>0</v>
      </c>
    </row>
    <row r="163" spans="1:11" x14ac:dyDescent="0.15">
      <c r="A163" s="5" t="s">
        <v>346</v>
      </c>
      <c r="B163" s="7" t="s">
        <v>332</v>
      </c>
      <c r="C163" s="5">
        <v>0</v>
      </c>
      <c r="D163" s="11" t="s">
        <v>218</v>
      </c>
      <c r="E163" s="42">
        <v>0</v>
      </c>
      <c r="G163" s="79">
        <f t="shared" si="8"/>
        <v>0</v>
      </c>
      <c r="I163" s="52">
        <v>0</v>
      </c>
      <c r="K163" s="86">
        <v>0</v>
      </c>
    </row>
    <row r="164" spans="1:11" x14ac:dyDescent="0.15">
      <c r="A164" s="5" t="s">
        <v>347</v>
      </c>
      <c r="B164" s="7" t="s">
        <v>49</v>
      </c>
      <c r="C164" s="5">
        <v>0</v>
      </c>
      <c r="D164" s="11" t="s">
        <v>195</v>
      </c>
      <c r="E164" s="42">
        <v>0</v>
      </c>
      <c r="G164" s="79">
        <f t="shared" si="8"/>
        <v>0</v>
      </c>
      <c r="I164" s="52">
        <v>0</v>
      </c>
      <c r="K164" s="86">
        <v>0</v>
      </c>
    </row>
    <row r="165" spans="1:11" x14ac:dyDescent="0.15">
      <c r="A165" s="5" t="s">
        <v>348</v>
      </c>
      <c r="B165" s="7" t="s">
        <v>379</v>
      </c>
      <c r="C165" s="5">
        <v>0</v>
      </c>
      <c r="D165" s="11" t="s">
        <v>129</v>
      </c>
      <c r="E165" s="42">
        <v>0</v>
      </c>
      <c r="G165" s="79">
        <f t="shared" si="8"/>
        <v>0</v>
      </c>
      <c r="I165" s="52">
        <v>0</v>
      </c>
      <c r="K165" s="86">
        <v>0</v>
      </c>
    </row>
    <row r="166" spans="1:11" x14ac:dyDescent="0.15">
      <c r="A166" s="5" t="s">
        <v>349</v>
      </c>
      <c r="B166" s="7" t="s">
        <v>339</v>
      </c>
      <c r="C166" s="5">
        <v>0</v>
      </c>
      <c r="D166" s="11" t="s">
        <v>197</v>
      </c>
      <c r="E166" s="42">
        <v>0</v>
      </c>
      <c r="G166" s="79">
        <f t="shared" si="8"/>
        <v>0</v>
      </c>
      <c r="I166" s="52">
        <v>0</v>
      </c>
      <c r="K166" s="86">
        <v>0</v>
      </c>
    </row>
    <row r="167" spans="1:11" x14ac:dyDescent="0.15">
      <c r="A167" s="5" t="s">
        <v>350</v>
      </c>
      <c r="B167" s="7" t="s">
        <v>380</v>
      </c>
      <c r="C167" s="5">
        <v>0</v>
      </c>
      <c r="D167" s="11" t="s">
        <v>129</v>
      </c>
      <c r="E167" s="42">
        <v>0</v>
      </c>
      <c r="G167" s="79">
        <f t="shared" si="8"/>
        <v>0</v>
      </c>
      <c r="I167" s="52">
        <v>0</v>
      </c>
      <c r="K167" s="86">
        <v>0</v>
      </c>
    </row>
    <row r="168" spans="1:11" x14ac:dyDescent="0.15">
      <c r="A168" s="5" t="s">
        <v>351</v>
      </c>
      <c r="B168" s="7" t="s">
        <v>340</v>
      </c>
      <c r="C168" s="5">
        <v>0</v>
      </c>
      <c r="D168" s="11" t="s">
        <v>197</v>
      </c>
      <c r="E168" s="42">
        <v>0</v>
      </c>
      <c r="G168" s="79">
        <f t="shared" si="8"/>
        <v>0</v>
      </c>
      <c r="I168" s="52">
        <v>0</v>
      </c>
      <c r="K168" s="86">
        <v>0</v>
      </c>
    </row>
    <row r="169" spans="1:11" x14ac:dyDescent="0.15">
      <c r="A169" s="5" t="s">
        <v>365</v>
      </c>
      <c r="B169" s="15" t="s">
        <v>198</v>
      </c>
      <c r="C169" s="5">
        <v>0</v>
      </c>
      <c r="D169" s="11" t="s">
        <v>197</v>
      </c>
      <c r="E169" s="42">
        <v>0</v>
      </c>
      <c r="G169" s="79">
        <f>E169*C169</f>
        <v>0</v>
      </c>
      <c r="I169" s="53">
        <v>0</v>
      </c>
      <c r="K169" s="87">
        <v>0</v>
      </c>
    </row>
    <row r="170" spans="1:11" x14ac:dyDescent="0.15">
      <c r="B170" s="17" t="s">
        <v>130</v>
      </c>
      <c r="C170" s="36"/>
      <c r="D170" s="45"/>
      <c r="E170" s="45"/>
      <c r="F170" s="45"/>
      <c r="G170" s="81">
        <f>SUM(G150:G169)</f>
        <v>0</v>
      </c>
      <c r="H170" s="2"/>
      <c r="I170" s="54">
        <f>SUM(I150:I169)</f>
        <v>0</v>
      </c>
      <c r="K170" s="89">
        <f>SUM(K150:K169)</f>
        <v>0</v>
      </c>
    </row>
    <row r="172" spans="1:11" x14ac:dyDescent="0.15">
      <c r="A172" s="1" t="s">
        <v>56</v>
      </c>
      <c r="B172" s="2" t="s">
        <v>368</v>
      </c>
      <c r="C172" s="1" t="s">
        <v>99</v>
      </c>
      <c r="D172" s="1" t="s">
        <v>189</v>
      </c>
      <c r="E172" s="14" t="s">
        <v>188</v>
      </c>
      <c r="G172" s="14" t="s">
        <v>131</v>
      </c>
      <c r="I172" s="14" t="s">
        <v>155</v>
      </c>
      <c r="K172" s="14" t="s">
        <v>402</v>
      </c>
    </row>
    <row r="173" spans="1:11" x14ac:dyDescent="0.15">
      <c r="A173" s="5" t="s">
        <v>58</v>
      </c>
      <c r="B173" s="6" t="s">
        <v>254</v>
      </c>
      <c r="C173" s="47">
        <v>0</v>
      </c>
      <c r="D173" s="37" t="s">
        <v>129</v>
      </c>
      <c r="E173" s="48">
        <v>0</v>
      </c>
      <c r="F173" s="37"/>
      <c r="G173" s="78">
        <f t="shared" ref="G173:G188" si="9">E173*C173</f>
        <v>0</v>
      </c>
      <c r="I173" s="51">
        <v>0</v>
      </c>
      <c r="K173" s="85">
        <v>0</v>
      </c>
    </row>
    <row r="174" spans="1:11" x14ac:dyDescent="0.15">
      <c r="A174" s="5" t="s">
        <v>59</v>
      </c>
      <c r="B174" s="7" t="s">
        <v>258</v>
      </c>
      <c r="C174" s="5">
        <v>0</v>
      </c>
      <c r="D174" s="11" t="s">
        <v>197</v>
      </c>
      <c r="E174" s="42">
        <v>0</v>
      </c>
      <c r="G174" s="79">
        <f t="shared" si="9"/>
        <v>0</v>
      </c>
      <c r="I174" s="52">
        <v>0</v>
      </c>
      <c r="K174" s="86">
        <v>0</v>
      </c>
    </row>
    <row r="175" spans="1:11" x14ac:dyDescent="0.15">
      <c r="A175" s="5" t="s">
        <v>60</v>
      </c>
      <c r="B175" s="7" t="s">
        <v>255</v>
      </c>
      <c r="C175" s="5">
        <v>0</v>
      </c>
      <c r="D175" s="11" t="s">
        <v>197</v>
      </c>
      <c r="E175" s="42">
        <v>0</v>
      </c>
      <c r="G175" s="79">
        <f t="shared" si="9"/>
        <v>0</v>
      </c>
      <c r="I175" s="52">
        <v>0</v>
      </c>
      <c r="K175" s="86">
        <v>0</v>
      </c>
    </row>
    <row r="176" spans="1:11" x14ac:dyDescent="0.15">
      <c r="A176" s="5" t="s">
        <v>61</v>
      </c>
      <c r="B176" s="7" t="s">
        <v>256</v>
      </c>
      <c r="C176" s="5">
        <v>0</v>
      </c>
      <c r="D176" s="11" t="s">
        <v>197</v>
      </c>
      <c r="E176" s="42">
        <v>0</v>
      </c>
      <c r="G176" s="79">
        <f t="shared" si="9"/>
        <v>0</v>
      </c>
      <c r="I176" s="52">
        <v>0</v>
      </c>
      <c r="K176" s="86">
        <v>0</v>
      </c>
    </row>
    <row r="177" spans="1:11" x14ac:dyDescent="0.15">
      <c r="A177" s="5" t="s">
        <v>63</v>
      </c>
      <c r="B177" s="7" t="s">
        <v>259</v>
      </c>
      <c r="C177" s="5">
        <v>0</v>
      </c>
      <c r="D177" s="11" t="s">
        <v>197</v>
      </c>
      <c r="E177" s="42">
        <v>0</v>
      </c>
      <c r="G177" s="79">
        <f t="shared" si="9"/>
        <v>0</v>
      </c>
      <c r="I177" s="52">
        <v>0</v>
      </c>
      <c r="K177" s="86">
        <v>0</v>
      </c>
    </row>
    <row r="178" spans="1:11" x14ac:dyDescent="0.15">
      <c r="A178" s="5" t="s">
        <v>65</v>
      </c>
      <c r="B178" s="7" t="s">
        <v>260</v>
      </c>
      <c r="C178" s="5">
        <v>0</v>
      </c>
      <c r="D178" s="11" t="s">
        <v>197</v>
      </c>
      <c r="E178" s="42">
        <v>0</v>
      </c>
      <c r="G178" s="79">
        <f t="shared" si="9"/>
        <v>0</v>
      </c>
      <c r="I178" s="52">
        <v>0</v>
      </c>
      <c r="K178" s="86">
        <v>0</v>
      </c>
    </row>
    <row r="179" spans="1:11" x14ac:dyDescent="0.15">
      <c r="A179" s="5" t="s">
        <v>67</v>
      </c>
      <c r="B179" s="7" t="s">
        <v>261</v>
      </c>
      <c r="C179" s="5">
        <v>0</v>
      </c>
      <c r="D179" s="11" t="s">
        <v>197</v>
      </c>
      <c r="E179" s="42">
        <v>0</v>
      </c>
      <c r="G179" s="79">
        <f t="shared" si="9"/>
        <v>0</v>
      </c>
      <c r="I179" s="52">
        <v>0</v>
      </c>
      <c r="K179" s="86">
        <v>0</v>
      </c>
    </row>
    <row r="180" spans="1:11" x14ac:dyDescent="0.15">
      <c r="A180" s="5" t="s">
        <v>68</v>
      </c>
      <c r="B180" s="7" t="s">
        <v>272</v>
      </c>
      <c r="C180" s="5">
        <v>0</v>
      </c>
      <c r="D180" s="11" t="s">
        <v>197</v>
      </c>
      <c r="E180" s="42">
        <v>0</v>
      </c>
      <c r="G180" s="79">
        <f t="shared" si="9"/>
        <v>0</v>
      </c>
      <c r="I180" s="52">
        <v>0</v>
      </c>
      <c r="K180" s="86">
        <v>0</v>
      </c>
    </row>
    <row r="181" spans="1:11" x14ac:dyDescent="0.15">
      <c r="A181" s="5" t="s">
        <v>70</v>
      </c>
      <c r="B181" s="7" t="s">
        <v>141</v>
      </c>
      <c r="C181" s="5">
        <v>0</v>
      </c>
      <c r="D181" s="11" t="s">
        <v>197</v>
      </c>
      <c r="E181" s="42">
        <v>0</v>
      </c>
      <c r="G181" s="79">
        <f>E181*C181</f>
        <v>0</v>
      </c>
      <c r="I181" s="52">
        <v>0</v>
      </c>
      <c r="K181" s="86">
        <v>0</v>
      </c>
    </row>
    <row r="182" spans="1:11" x14ac:dyDescent="0.15">
      <c r="B182" s="56" t="s">
        <v>352</v>
      </c>
      <c r="E182" s="42"/>
      <c r="G182" s="79"/>
      <c r="I182" s="52"/>
      <c r="K182" s="86"/>
    </row>
    <row r="183" spans="1:11" x14ac:dyDescent="0.15">
      <c r="A183" s="5" t="s">
        <v>72</v>
      </c>
      <c r="B183" s="7" t="s">
        <v>71</v>
      </c>
      <c r="C183" s="5">
        <v>0</v>
      </c>
      <c r="D183" s="11" t="s">
        <v>197</v>
      </c>
      <c r="E183" s="42">
        <v>0</v>
      </c>
      <c r="G183" s="79">
        <f>E183*C183</f>
        <v>0</v>
      </c>
      <c r="I183" s="52">
        <v>0</v>
      </c>
      <c r="K183" s="86">
        <v>0</v>
      </c>
    </row>
    <row r="184" spans="1:11" x14ac:dyDescent="0.15">
      <c r="A184" s="5" t="s">
        <v>124</v>
      </c>
      <c r="B184" s="7" t="s">
        <v>355</v>
      </c>
      <c r="C184" s="5">
        <v>0</v>
      </c>
      <c r="D184" s="11" t="s">
        <v>197</v>
      </c>
      <c r="E184" s="42">
        <v>0</v>
      </c>
      <c r="G184" s="79">
        <f>E184*C184</f>
        <v>0</v>
      </c>
      <c r="I184" s="52">
        <v>0</v>
      </c>
      <c r="K184" s="86">
        <v>0</v>
      </c>
    </row>
    <row r="185" spans="1:11" x14ac:dyDescent="0.15">
      <c r="A185" s="5" t="s">
        <v>125</v>
      </c>
      <c r="B185" s="7" t="s">
        <v>353</v>
      </c>
      <c r="C185" s="5">
        <v>0</v>
      </c>
      <c r="D185" s="11" t="s">
        <v>197</v>
      </c>
      <c r="E185" s="42">
        <v>0</v>
      </c>
      <c r="G185" s="79">
        <f>E185*C185</f>
        <v>0</v>
      </c>
      <c r="I185" s="52">
        <v>0</v>
      </c>
      <c r="K185" s="86">
        <v>0</v>
      </c>
    </row>
    <row r="186" spans="1:11" x14ac:dyDescent="0.15">
      <c r="A186" s="5" t="s">
        <v>341</v>
      </c>
      <c r="B186" s="7" t="s">
        <v>354</v>
      </c>
      <c r="C186" s="5">
        <v>0</v>
      </c>
      <c r="D186" s="11" t="s">
        <v>197</v>
      </c>
      <c r="E186" s="42">
        <v>0</v>
      </c>
      <c r="G186" s="79">
        <f>E186*C186</f>
        <v>0</v>
      </c>
      <c r="I186" s="52">
        <v>0</v>
      </c>
      <c r="K186" s="86">
        <v>0</v>
      </c>
    </row>
    <row r="187" spans="1:11" x14ac:dyDescent="0.15">
      <c r="A187" s="5" t="s">
        <v>342</v>
      </c>
      <c r="B187" s="7" t="s">
        <v>356</v>
      </c>
      <c r="C187" s="5">
        <v>0</v>
      </c>
      <c r="D187" s="11" t="s">
        <v>240</v>
      </c>
      <c r="E187" s="42">
        <v>0</v>
      </c>
      <c r="G187" s="79">
        <f>E187*C187</f>
        <v>0</v>
      </c>
      <c r="I187" s="52">
        <v>0</v>
      </c>
      <c r="K187" s="86">
        <v>0</v>
      </c>
    </row>
    <row r="188" spans="1:11" x14ac:dyDescent="0.15">
      <c r="A188" s="5" t="s">
        <v>357</v>
      </c>
      <c r="B188" s="15" t="s">
        <v>198</v>
      </c>
      <c r="C188" s="49">
        <v>0</v>
      </c>
      <c r="D188" s="38" t="s">
        <v>197</v>
      </c>
      <c r="E188" s="50">
        <v>0</v>
      </c>
      <c r="F188" s="38"/>
      <c r="G188" s="80">
        <f t="shared" si="9"/>
        <v>0</v>
      </c>
      <c r="I188" s="52">
        <v>0</v>
      </c>
      <c r="K188" s="86">
        <v>0</v>
      </c>
    </row>
    <row r="189" spans="1:11" s="2" customFormat="1" x14ac:dyDescent="0.15">
      <c r="A189" s="1"/>
      <c r="B189" s="17" t="s">
        <v>130</v>
      </c>
      <c r="C189" s="36"/>
      <c r="D189" s="45"/>
      <c r="E189" s="46"/>
      <c r="F189" s="45"/>
      <c r="G189" s="81">
        <f>SUM(G173:G188)</f>
        <v>0</v>
      </c>
      <c r="I189" s="54">
        <f>SUM(I173:I188)</f>
        <v>0</v>
      </c>
      <c r="J189" s="11"/>
      <c r="K189" s="89">
        <f>SUM(K173:K188)</f>
        <v>0</v>
      </c>
    </row>
    <row r="191" spans="1:11" x14ac:dyDescent="0.15">
      <c r="A191" s="1" t="s">
        <v>73</v>
      </c>
      <c r="B191" s="2" t="s">
        <v>57</v>
      </c>
      <c r="C191" s="1" t="s">
        <v>99</v>
      </c>
      <c r="D191" s="1" t="s">
        <v>189</v>
      </c>
      <c r="E191" s="14" t="s">
        <v>188</v>
      </c>
      <c r="G191" s="14" t="s">
        <v>131</v>
      </c>
      <c r="I191" s="14" t="s">
        <v>155</v>
      </c>
      <c r="K191" s="14" t="s">
        <v>402</v>
      </c>
    </row>
    <row r="192" spans="1:11" x14ac:dyDescent="0.15">
      <c r="A192" s="5" t="s">
        <v>75</v>
      </c>
      <c r="B192" s="6" t="s">
        <v>358</v>
      </c>
      <c r="C192" s="47">
        <v>0</v>
      </c>
      <c r="D192" s="37" t="s">
        <v>271</v>
      </c>
      <c r="E192" s="48">
        <v>0</v>
      </c>
      <c r="F192" s="37"/>
      <c r="G192" s="78">
        <f>E192*C192</f>
        <v>0</v>
      </c>
      <c r="I192" s="51">
        <v>0</v>
      </c>
      <c r="K192" s="85">
        <v>0</v>
      </c>
    </row>
    <row r="193" spans="1:11" x14ac:dyDescent="0.15">
      <c r="A193" s="5" t="s">
        <v>77</v>
      </c>
      <c r="B193" s="7" t="s">
        <v>360</v>
      </c>
      <c r="C193" s="5">
        <v>0</v>
      </c>
      <c r="D193" s="11" t="s">
        <v>129</v>
      </c>
      <c r="E193" s="42">
        <v>0</v>
      </c>
      <c r="G193" s="79">
        <f>E193*C193</f>
        <v>0</v>
      </c>
      <c r="I193" s="52">
        <v>0</v>
      </c>
      <c r="K193" s="86">
        <v>0</v>
      </c>
    </row>
    <row r="194" spans="1:11" x14ac:dyDescent="0.15">
      <c r="A194" s="5" t="s">
        <v>79</v>
      </c>
      <c r="B194" s="7" t="s">
        <v>359</v>
      </c>
      <c r="C194" s="5">
        <v>0</v>
      </c>
      <c r="D194" s="11" t="s">
        <v>197</v>
      </c>
      <c r="E194" s="42">
        <v>0</v>
      </c>
      <c r="G194" s="79">
        <f t="shared" ref="G194:G200" si="10">E194*C194</f>
        <v>0</v>
      </c>
      <c r="I194" s="52">
        <v>0</v>
      </c>
      <c r="K194" s="86">
        <v>0</v>
      </c>
    </row>
    <row r="195" spans="1:11" x14ac:dyDescent="0.15">
      <c r="A195" s="5" t="s">
        <v>81</v>
      </c>
      <c r="B195" s="7" t="s">
        <v>62</v>
      </c>
      <c r="C195" s="5">
        <v>0</v>
      </c>
      <c r="D195" s="11" t="s">
        <v>197</v>
      </c>
      <c r="E195" s="42">
        <v>0</v>
      </c>
      <c r="G195" s="79">
        <f t="shared" si="10"/>
        <v>0</v>
      </c>
      <c r="I195" s="52">
        <v>0</v>
      </c>
      <c r="K195" s="86">
        <v>0</v>
      </c>
    </row>
    <row r="196" spans="1:11" x14ac:dyDescent="0.15">
      <c r="A196" s="5" t="s">
        <v>126</v>
      </c>
      <c r="B196" s="7" t="s">
        <v>64</v>
      </c>
      <c r="C196" s="5">
        <v>0</v>
      </c>
      <c r="D196" s="11" t="s">
        <v>197</v>
      </c>
      <c r="E196" s="42">
        <v>0</v>
      </c>
      <c r="G196" s="79">
        <f t="shared" si="10"/>
        <v>0</v>
      </c>
      <c r="I196" s="52">
        <v>0</v>
      </c>
      <c r="K196" s="86">
        <v>0</v>
      </c>
    </row>
    <row r="197" spans="1:11" x14ac:dyDescent="0.15">
      <c r="A197" s="5" t="s">
        <v>127</v>
      </c>
      <c r="B197" s="7" t="s">
        <v>66</v>
      </c>
      <c r="C197" s="5">
        <v>0</v>
      </c>
      <c r="D197" s="11" t="s">
        <v>197</v>
      </c>
      <c r="E197" s="42">
        <v>0</v>
      </c>
      <c r="G197" s="79">
        <f t="shared" si="10"/>
        <v>0</v>
      </c>
      <c r="I197" s="52">
        <v>0</v>
      </c>
      <c r="K197" s="86">
        <v>0</v>
      </c>
    </row>
    <row r="198" spans="1:11" x14ac:dyDescent="0.15">
      <c r="A198" s="5" t="s">
        <v>128</v>
      </c>
      <c r="B198" s="7" t="s">
        <v>69</v>
      </c>
      <c r="C198" s="5">
        <v>0</v>
      </c>
      <c r="D198" s="11" t="s">
        <v>197</v>
      </c>
      <c r="E198" s="42">
        <v>0</v>
      </c>
      <c r="G198" s="79">
        <f t="shared" si="10"/>
        <v>0</v>
      </c>
      <c r="I198" s="52">
        <v>0</v>
      </c>
      <c r="K198" s="86">
        <v>0</v>
      </c>
    </row>
    <row r="199" spans="1:11" x14ac:dyDescent="0.15">
      <c r="A199" s="5" t="s">
        <v>257</v>
      </c>
      <c r="B199" s="7" t="s">
        <v>71</v>
      </c>
      <c r="C199" s="5">
        <v>0</v>
      </c>
      <c r="D199" s="11" t="s">
        <v>197</v>
      </c>
      <c r="E199" s="42">
        <v>0</v>
      </c>
      <c r="G199" s="79">
        <f t="shared" si="10"/>
        <v>0</v>
      </c>
      <c r="I199" s="52">
        <v>0</v>
      </c>
      <c r="K199" s="86">
        <v>0</v>
      </c>
    </row>
    <row r="200" spans="1:11" x14ac:dyDescent="0.15">
      <c r="A200" s="5" t="s">
        <v>270</v>
      </c>
      <c r="B200" s="15" t="s">
        <v>241</v>
      </c>
      <c r="C200" s="49">
        <v>0</v>
      </c>
      <c r="D200" s="38" t="s">
        <v>197</v>
      </c>
      <c r="E200" s="50">
        <v>0</v>
      </c>
      <c r="F200" s="38"/>
      <c r="G200" s="80">
        <f t="shared" si="10"/>
        <v>0</v>
      </c>
      <c r="I200" s="52">
        <v>0</v>
      </c>
      <c r="K200" s="86">
        <v>0</v>
      </c>
    </row>
    <row r="201" spans="1:11" s="2" customFormat="1" x14ac:dyDescent="0.15">
      <c r="A201" s="1"/>
      <c r="B201" s="17" t="s">
        <v>130</v>
      </c>
      <c r="C201" s="36"/>
      <c r="D201" s="45"/>
      <c r="E201" s="46"/>
      <c r="F201" s="45"/>
      <c r="G201" s="81">
        <f>SUM(G192:G200)</f>
        <v>0</v>
      </c>
      <c r="I201" s="54">
        <f>SUM(I192:I200)</f>
        <v>0</v>
      </c>
      <c r="J201" s="11"/>
      <c r="K201" s="89">
        <f>SUM(K192:K200)</f>
        <v>0</v>
      </c>
    </row>
    <row r="203" spans="1:11" x14ac:dyDescent="0.15">
      <c r="A203" s="1" t="s">
        <v>82</v>
      </c>
      <c r="B203" s="2" t="s">
        <v>74</v>
      </c>
      <c r="C203" s="1" t="s">
        <v>99</v>
      </c>
      <c r="D203" s="1" t="s">
        <v>189</v>
      </c>
      <c r="E203" s="14" t="s">
        <v>188</v>
      </c>
      <c r="G203" s="14" t="s">
        <v>131</v>
      </c>
      <c r="I203" s="14" t="s">
        <v>155</v>
      </c>
      <c r="K203" s="14" t="s">
        <v>402</v>
      </c>
    </row>
    <row r="204" spans="1:11" x14ac:dyDescent="0.15">
      <c r="A204" s="5" t="s">
        <v>184</v>
      </c>
      <c r="B204" s="6" t="s">
        <v>76</v>
      </c>
      <c r="C204" s="47">
        <v>0</v>
      </c>
      <c r="D204" s="37" t="s">
        <v>197</v>
      </c>
      <c r="E204" s="48">
        <v>0</v>
      </c>
      <c r="F204" s="37"/>
      <c r="G204" s="78">
        <f>E204*C204</f>
        <v>0</v>
      </c>
      <c r="I204" s="51">
        <v>0</v>
      </c>
      <c r="K204" s="85">
        <v>0</v>
      </c>
    </row>
    <row r="205" spans="1:11" x14ac:dyDescent="0.15">
      <c r="A205" s="5" t="s">
        <v>185</v>
      </c>
      <c r="B205" s="7" t="s">
        <v>78</v>
      </c>
      <c r="C205" s="5">
        <v>0</v>
      </c>
      <c r="D205" s="11" t="s">
        <v>197</v>
      </c>
      <c r="E205" s="42">
        <v>0</v>
      </c>
      <c r="G205" s="79">
        <f>E205*C205</f>
        <v>0</v>
      </c>
      <c r="I205" s="52">
        <v>0</v>
      </c>
      <c r="K205" s="86">
        <v>0</v>
      </c>
    </row>
    <row r="206" spans="1:11" x14ac:dyDescent="0.15">
      <c r="A206" s="5" t="s">
        <v>186</v>
      </c>
      <c r="B206" s="7" t="s">
        <v>80</v>
      </c>
      <c r="C206" s="5">
        <v>0</v>
      </c>
      <c r="D206" s="11" t="s">
        <v>197</v>
      </c>
      <c r="E206" s="42">
        <v>0</v>
      </c>
      <c r="G206" s="79">
        <f>E206*C206</f>
        <v>0</v>
      </c>
      <c r="I206" s="52">
        <v>0</v>
      </c>
      <c r="K206" s="86">
        <v>0</v>
      </c>
    </row>
    <row r="207" spans="1:11" x14ac:dyDescent="0.15">
      <c r="A207" s="5" t="s">
        <v>187</v>
      </c>
      <c r="B207" s="15" t="s">
        <v>183</v>
      </c>
      <c r="C207" s="49">
        <v>0</v>
      </c>
      <c r="D207" s="38" t="s">
        <v>197</v>
      </c>
      <c r="E207" s="50">
        <v>0</v>
      </c>
      <c r="F207" s="38"/>
      <c r="G207" s="80">
        <f>E207*C207</f>
        <v>0</v>
      </c>
      <c r="I207" s="52">
        <v>0</v>
      </c>
      <c r="K207" s="86">
        <v>0</v>
      </c>
    </row>
    <row r="208" spans="1:11" s="2" customFormat="1" x14ac:dyDescent="0.15">
      <c r="A208" s="1"/>
      <c r="B208" s="17" t="s">
        <v>130</v>
      </c>
      <c r="C208" s="36"/>
      <c r="D208" s="45"/>
      <c r="E208" s="46"/>
      <c r="F208" s="45"/>
      <c r="G208" s="81">
        <f>SUM(G204:G207)</f>
        <v>0</v>
      </c>
      <c r="I208" s="54">
        <f>SUM(I204:I207)</f>
        <v>0</v>
      </c>
      <c r="J208" s="11"/>
      <c r="K208" s="89">
        <f>SUM(K204:K207)</f>
        <v>0</v>
      </c>
    </row>
    <row r="209" spans="7:7" x14ac:dyDescent="0.15">
      <c r="G209" s="43"/>
    </row>
    <row r="240" spans="1:11" x14ac:dyDescent="0.15">
      <c r="A240" s="1"/>
      <c r="B240" s="2"/>
      <c r="C240" s="1"/>
      <c r="E240" s="14"/>
      <c r="G240" s="14"/>
      <c r="I240" s="8"/>
      <c r="J240" s="8"/>
      <c r="K240" s="8"/>
    </row>
  </sheetData>
  <mergeCells count="6">
    <mergeCell ref="A3:K3"/>
    <mergeCell ref="A1:K1"/>
    <mergeCell ref="A12:K12"/>
    <mergeCell ref="C5:E5"/>
    <mergeCell ref="C7:E7"/>
    <mergeCell ref="C9:E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0" fitToHeight="3" orientation="portrait" r:id="rId1"/>
  <headerFooter alignWithMargins="0">
    <oddFooter>Pagina &amp;P van &amp;N</oddFooter>
  </headerFooter>
  <rowBreaks count="2" manualBreakCount="2">
    <brk id="6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Voorblad Begroting</vt:lpstr>
      <vt:lpstr>Begroting</vt:lpstr>
      <vt:lpstr>Begroting!Afdrukbereik</vt:lpstr>
    </vt:vector>
  </TitlesOfParts>
  <Company>Nederlands Instituut voor Animatiefilm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Caspar de Kiefte</dc:creator>
  <cp:lastModifiedBy>Anne Vollebregt</cp:lastModifiedBy>
  <cp:lastPrinted>2015-09-29T08:07:39Z</cp:lastPrinted>
  <dcterms:created xsi:type="dcterms:W3CDTF">1999-06-12T13:42:00Z</dcterms:created>
  <dcterms:modified xsi:type="dcterms:W3CDTF">2023-05-11T13:58:08Z</dcterms:modified>
</cp:coreProperties>
</file>